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6675" windowHeight="9540"/>
  </bookViews>
  <sheets>
    <sheet name="Griglia BES" sheetId="1" r:id="rId1"/>
    <sheet name="Analisi BES" sheetId="2" r:id="rId2"/>
  </sheets>
  <calcPr calcId="125725"/>
</workbook>
</file>

<file path=xl/calcChain.xml><?xml version="1.0" encoding="utf-8"?>
<calcChain xmlns="http://schemas.openxmlformats.org/spreadsheetml/2006/main">
  <c r="B6" i="2"/>
  <c r="I6" s="1"/>
  <c r="C6"/>
  <c r="J6" s="1"/>
  <c r="E6"/>
  <c r="L6" s="1"/>
  <c r="A7"/>
  <c r="A6"/>
  <c r="E121" i="1"/>
  <c r="B7" i="2" s="1"/>
  <c r="I7" s="1"/>
  <c r="F121" i="1"/>
  <c r="C7" i="2" s="1"/>
  <c r="J7" s="1"/>
  <c r="G121" i="1"/>
  <c r="D7" i="2" s="1"/>
  <c r="K7" s="1"/>
  <c r="H121" i="1"/>
  <c r="E7" i="2" s="1"/>
  <c r="L7" s="1"/>
  <c r="D121" i="1"/>
  <c r="E98"/>
  <c r="F98"/>
  <c r="G98"/>
  <c r="D6" i="2" s="1"/>
  <c r="K6" s="1"/>
  <c r="H98" i="1"/>
  <c r="D98"/>
  <c r="E68"/>
  <c r="B5" i="2" s="1"/>
  <c r="I5" s="1"/>
  <c r="F68" i="1"/>
  <c r="C5" i="2" s="1"/>
  <c r="J5" s="1"/>
  <c r="G68" i="1"/>
  <c r="D5" i="2" s="1"/>
  <c r="K5" s="1"/>
  <c r="H68" i="1"/>
  <c r="E5" i="2" s="1"/>
  <c r="L5" s="1"/>
  <c r="D68" i="1"/>
  <c r="A5" i="2"/>
  <c r="A4"/>
  <c r="E50" i="1"/>
  <c r="B4" i="2" s="1"/>
  <c r="I4" s="1"/>
  <c r="F50" i="1"/>
  <c r="C4" i="2" s="1"/>
  <c r="J4" s="1"/>
  <c r="G50" i="1"/>
  <c r="D4" i="2" s="1"/>
  <c r="K4" s="1"/>
  <c r="H50" i="1"/>
  <c r="E4" i="2" s="1"/>
  <c r="L4" s="1"/>
  <c r="D50" i="1"/>
  <c r="E35"/>
  <c r="B3" i="2" s="1"/>
  <c r="F35" i="1"/>
  <c r="G35"/>
  <c r="D3" i="2" s="1"/>
  <c r="K3" s="1"/>
  <c r="H35" i="1"/>
  <c r="E3" i="2" s="1"/>
  <c r="L3" s="1"/>
  <c r="D35" i="1"/>
  <c r="A3" i="2"/>
  <c r="C3" l="1"/>
  <c r="J3" s="1"/>
  <c r="M4"/>
  <c r="M7"/>
  <c r="M6"/>
  <c r="G5"/>
  <c r="M5" s="1"/>
  <c r="G7"/>
  <c r="G6"/>
  <c r="I3"/>
  <c r="G4"/>
  <c r="G3" l="1"/>
  <c r="M3"/>
</calcChain>
</file>

<file path=xl/sharedStrings.xml><?xml version="1.0" encoding="utf-8"?>
<sst xmlns="http://schemas.openxmlformats.org/spreadsheetml/2006/main" count="255" uniqueCount="164">
  <si>
    <t>Area della relazionalità</t>
  </si>
  <si>
    <t>1.</t>
  </si>
  <si>
    <t>Si relaziona correttamente con i compagni</t>
  </si>
  <si>
    <t>2.</t>
  </si>
  <si>
    <t>Si relaziona correttamente con le figure adulte</t>
  </si>
  <si>
    <t>3.</t>
  </si>
  <si>
    <t>Ha difficoltà a comunicare con i compagni, è chiuso, introverso, riservato</t>
  </si>
  <si>
    <t>4.</t>
  </si>
  <si>
    <t>Tende ad isolarsi</t>
  </si>
  <si>
    <t>5.</t>
  </si>
  <si>
    <t>Si relaziona con un piccolo numero di persone</t>
  </si>
  <si>
    <t>6.</t>
  </si>
  <si>
    <t>Assume ruoli dominanti anche prevaricando i compagni</t>
  </si>
  <si>
    <t>7.</t>
  </si>
  <si>
    <t>Ricorre ad offese gravi, minacce ed aggressioni fisiche nei confronti dei compagni</t>
  </si>
  <si>
    <t>8.</t>
  </si>
  <si>
    <t>Tende a negare i comportamenti ostili messi in atto</t>
  </si>
  <si>
    <t>9.</t>
  </si>
  <si>
    <t>Tende ad opporsi alle regole della scuola</t>
  </si>
  <si>
    <t>10.</t>
  </si>
  <si>
    <t>Assume atteggiamenti di disturbo durante il cambio dell'ora</t>
  </si>
  <si>
    <t>11.</t>
  </si>
  <si>
    <t>Assume atteggiamenti di sfida con i coetanei</t>
  </si>
  <si>
    <t>12.</t>
  </si>
  <si>
    <t>Attiva frequenti comportamenti di sfida nei confronti dell'insegnante</t>
  </si>
  <si>
    <t>13.</t>
  </si>
  <si>
    <t>Assume atteggiamenti di disturbo durante le spiegazioni</t>
  </si>
  <si>
    <t>14.</t>
  </si>
  <si>
    <t>Assume atteggiamenti di disturbo all'entrata e all'uscita da scuola</t>
  </si>
  <si>
    <t>15.</t>
  </si>
  <si>
    <t xml:space="preserve">Ha rispetto dei materiali presenti nel'ambiente scuola </t>
  </si>
  <si>
    <t>16.</t>
  </si>
  <si>
    <t>Sa controllare i propri interventi usando un registro adeguato alle situazioni</t>
  </si>
  <si>
    <t>17.</t>
  </si>
  <si>
    <t>Sa controllare le proprie manifestazioni emotive</t>
  </si>
  <si>
    <t>18.</t>
  </si>
  <si>
    <t>Mette i atto meccanismi di fuga e di evitamento di fronte agli impegni scolastici</t>
  </si>
  <si>
    <t>19.</t>
  </si>
  <si>
    <t>20.</t>
  </si>
  <si>
    <t>21.</t>
  </si>
  <si>
    <t>Ha difficoltà a mantenere l'attenzione per un periodo prolungato</t>
  </si>
  <si>
    <t>22.</t>
  </si>
  <si>
    <t>Ha difficoltà ad affrontare compiti troppo lunghi</t>
  </si>
  <si>
    <t>23.</t>
  </si>
  <si>
    <t>Passa continuamente da un'attività ad un altra non portando a termine il lavoro</t>
  </si>
  <si>
    <t>24.</t>
  </si>
  <si>
    <t>Partecipa alle discussioni collettive rispettando l turno di parola</t>
  </si>
  <si>
    <t>25.</t>
  </si>
  <si>
    <t>26.</t>
  </si>
  <si>
    <t>Porta a termine i compiti assegnati a scuola</t>
  </si>
  <si>
    <t>27.</t>
  </si>
  <si>
    <t>Porta a termine i compiti assegnati a casa</t>
  </si>
  <si>
    <t>Frequentacon regolarità lascuola</t>
  </si>
  <si>
    <t>Riesce a seguire le attività mostrando attenzione e concentrazione adeguate alla situazione</t>
  </si>
  <si>
    <t>Interrompe le attività in classe continuamente con una certa invadenza</t>
  </si>
  <si>
    <t>Area emotivo-motivazionale</t>
  </si>
  <si>
    <t>Ha una bassa autostima</t>
  </si>
  <si>
    <t>Manifesta risposte emotive inappropriate alla situazione</t>
  </si>
  <si>
    <t>Mostra reazioni  scarse o eccessive di fronte ad una situazione</t>
  </si>
  <si>
    <t>Mostra una eccessiva preoccupazione durante le verifiche e le interrogazoni</t>
  </si>
  <si>
    <t>Risponde precipitosamente prima che sia terminata la domanda</t>
  </si>
  <si>
    <t>Mostra maggiore curiosità per le attività laboratoriali ed extrascolastiche</t>
  </si>
  <si>
    <t>E' maggiormente motivato quando gli si propongono attività pratiche anche al di fuori del contesto scolastico</t>
  </si>
  <si>
    <t>Tende a non assumersi responsailità</t>
  </si>
  <si>
    <t>Mostra insicurezza</t>
  </si>
  <si>
    <t>Non ha atteggiamenti critici nei confronti degli altri e di se stesso</t>
  </si>
  <si>
    <t>Manifesta crisi di collera improvvise</t>
  </si>
  <si>
    <t>Non ha fiducia nelle proprie capacità,è disorientato</t>
  </si>
  <si>
    <t>Area socio-economica-culturale-linguistica</t>
  </si>
  <si>
    <t>La famiglia sostiene l'impegno e la motivazione dell'alunno nei compiti a casa</t>
  </si>
  <si>
    <t>La famiglia favorisce l'autonomia dell'alunno</t>
  </si>
  <si>
    <t>La famiglia ha difficoltà a seguire i figli nell'organizzazione scolastica</t>
  </si>
  <si>
    <t>Il suo percorso è seguito dai Servizi Sociali e dal Tribunale dei Minori</t>
  </si>
  <si>
    <t>E' affidato ad altre figure parentali</t>
  </si>
  <si>
    <t>Appartiene ad un ambiente socio-economico svantaggiato</t>
  </si>
  <si>
    <t>Il territorio in cui vive è deprivato</t>
  </si>
  <si>
    <t>Il territorio non ha luoghi di incontro e di accoglienza</t>
  </si>
  <si>
    <t>Proviene da un altro Paese</t>
  </si>
  <si>
    <t>Si esprime prevalentemente in dialetto</t>
  </si>
  <si>
    <t>Si assenta frequentemente dalla scuola per problemi di salute</t>
  </si>
  <si>
    <t>La famiglia verifica che vengano portati a scuola i necessari materiali scolastici</t>
  </si>
  <si>
    <t xml:space="preserve">Vive in un contesto familiare problematico </t>
  </si>
  <si>
    <t>Nell'extra scuola frequenta ambienti devianti</t>
  </si>
  <si>
    <t>Ha difficoltà nella comprensione di informazioni verbali orali</t>
  </si>
  <si>
    <t>Ha difficoltà nella espressione di informazioni verbali orali</t>
  </si>
  <si>
    <t>Riesce a mantenere l'attenzione durante l'ascolto</t>
  </si>
  <si>
    <t>Mostra una certa lentezza nella comprensione e nella rielaborazioe di un messaggio</t>
  </si>
  <si>
    <t>Produce frasi sintatticamente corrette</t>
  </si>
  <si>
    <t>Ha una competenza lessicale ridotta</t>
  </si>
  <si>
    <t>Oralmente si esprime rispettando la coesione e la coerenza</t>
  </si>
  <si>
    <t>Usa prevalentemente un lessico di registro colloquiale e familiare</t>
  </si>
  <si>
    <t>Comprende il linguaggio specifico delle discipline</t>
  </si>
  <si>
    <t xml:space="preserve">Ha necessità di usare una scaletta durante le interrogazioni </t>
  </si>
  <si>
    <t>Comprende le informazioni significative di messaggi provenienti dai Media</t>
  </si>
  <si>
    <t>Legge lentamente con frequenti pause ed errori</t>
  </si>
  <si>
    <t>Mostra di affaticarsi nella lettura prolugata</t>
  </si>
  <si>
    <t>Preferisce leggere silenziosamente</t>
  </si>
  <si>
    <t>Evita il compito della lettura</t>
  </si>
  <si>
    <t>Utilizza strategie e tecniche di studio funzionali (sottoline, evidenzia, scrive note,prende appunti..) alla comprensione del testo</t>
  </si>
  <si>
    <t>Scrive in modo ortograficamente corretto</t>
  </si>
  <si>
    <t>Mostra difficoltà nella fase di ideazione di un testo scritto</t>
  </si>
  <si>
    <t>Mostra difficoltà nella fase di stesura di un testo scritto</t>
  </si>
  <si>
    <t>Mostra difficoltà nella fase di revisione di un testo scritto</t>
  </si>
  <si>
    <t>Produce testi coesi e coerenti</t>
  </si>
  <si>
    <t>Produce testi corretti dal punto di vista sintattico</t>
  </si>
  <si>
    <t>Produce testi poco curati dal punto di vista fomale (cancellatura, assenza di punteggiatura, scritura con alterazione della forma delle lettere)</t>
  </si>
  <si>
    <t>Area cognitiva - Area linguistica</t>
  </si>
  <si>
    <t>Memorizza e recupera difficilmente termini specifici delle discipline</t>
  </si>
  <si>
    <t>Riferisce un argomento di studio con un registro linguistico non adeguato</t>
  </si>
  <si>
    <t>Riferisce oralmente su un argomento di studio servendosi di materiale di supporto (cartine, grafici, tabelle, schemi, mappe, ecc.)</t>
  </si>
  <si>
    <t>Produce testi scritti poco sviluppati (limitati a poche frasi)</t>
  </si>
  <si>
    <t>Area non verbale</t>
  </si>
  <si>
    <t>Ha difficoltà nell'elaborazione di informazioni visive e spaziali</t>
  </si>
  <si>
    <t>Possiede scarsa memoria spaziale</t>
  </si>
  <si>
    <t>Ha difficoltà nell'ambito della matematica</t>
  </si>
  <si>
    <t>Ha difficoltà nell'ambito della geometria</t>
  </si>
  <si>
    <t>Ha difficoltà in aritmetica in opposizione a buoni risultati in Lettura e scrittura</t>
  </si>
  <si>
    <t>Ha difficoltà nell'incolonnamento dei numeri nel calcolo scritto</t>
  </si>
  <si>
    <t>Ha difficoltà nel disegno</t>
  </si>
  <si>
    <t>Ha difficoltà nel copiare figure geometriche</t>
  </si>
  <si>
    <t>Ha difficoltà a comprendere comandi che implicano relazioni spaziali</t>
  </si>
  <si>
    <t>Ha difficoltà a leggere mappe per orientarsi in uno spazio geografico</t>
  </si>
  <si>
    <t>Ha difficoltà nell'impiegare indicatori topologici (sopra, sotto…..)</t>
  </si>
  <si>
    <t xml:space="preserve">Ha difficoltà in compiti che richiedono di ricordare informazioni visive </t>
  </si>
  <si>
    <t>Ha difficoltà ad allacciarsi le scarpe, bottoni,….</t>
  </si>
  <si>
    <t>Ha difficoltà ad utilizzare oggetti bidimensionali e tridimensionali (puzzle, costruzioni,…)</t>
  </si>
  <si>
    <t xml:space="preserve">Ha difficoltà ad utilizzare strumenti quali righe, squadre, compasso,... </t>
  </si>
  <si>
    <t xml:space="preserve">Difficoltà a mantenere in memoria informazioni spaziali date in sequenza </t>
  </si>
  <si>
    <t>Ha difficoltà nell'utilizzo di forbici, posate…</t>
  </si>
  <si>
    <t>Mostra difficoltà nell'esecuzione del gesto grafico(aspetto esecutivo della scrittura)</t>
  </si>
  <si>
    <t>Ha goffagini con scadenti prestazioni sportive</t>
  </si>
  <si>
    <t>Ha difficoltà nell' acquisizione delle abilità matematiche</t>
  </si>
  <si>
    <t>Punti di forza</t>
  </si>
  <si>
    <t>Attività preferite (teatro,cinema,lettura, bricolage,…)</t>
  </si>
  <si>
    <t>Attività sportive(svolte anche a livello amatoriale</t>
  </si>
  <si>
    <t>Interesse per i social network (facebook, Twitter,…)</t>
  </si>
  <si>
    <t>Interesse per la danza, il ballo,…</t>
  </si>
  <si>
    <t>Partecipazione al Comitato degli studenti o altra organizzazione studentesca</t>
  </si>
  <si>
    <t>Discipline preferite</t>
  </si>
  <si>
    <t>Discipline in cui riesce</t>
  </si>
  <si>
    <t>Figure di riferimento nell'extrascuola (genitore, tutor,…)</t>
  </si>
  <si>
    <t>presenza di un compagno o di un gruppo di compagni di riferimento</t>
  </si>
  <si>
    <t>Partecipazione ad attività parrocchiali (scout,…) o di volontariato</t>
  </si>
  <si>
    <t>Interesse per la musica (sia come ascolto sia come studio di strumenti)</t>
  </si>
  <si>
    <t>Vive in casa famiglia</t>
  </si>
  <si>
    <t>punto di forza</t>
  </si>
  <si>
    <r>
      <t xml:space="preserve">nessuna </t>
    </r>
    <r>
      <rPr>
        <sz val="11"/>
        <color theme="1"/>
        <rFont val="Calibri"/>
        <family val="2"/>
        <scheme val="minor"/>
      </rPr>
      <t>difficoltà</t>
    </r>
  </si>
  <si>
    <r>
      <rPr>
        <sz val="11"/>
        <color theme="1"/>
        <rFont val="Calibri"/>
        <family val="2"/>
        <scheme val="minor"/>
      </rPr>
      <t>difficoltà</t>
    </r>
    <r>
      <rPr>
        <b/>
        <sz val="11"/>
        <color theme="1"/>
        <rFont val="Calibri"/>
        <family val="2"/>
        <scheme val="minor"/>
      </rPr>
      <t xml:space="preserve"> lieve</t>
    </r>
  </si>
  <si>
    <r>
      <rPr>
        <sz val="11"/>
        <color theme="1"/>
        <rFont val="Calibri"/>
        <family val="2"/>
        <scheme val="minor"/>
      </rPr>
      <t>difficoltà</t>
    </r>
    <r>
      <rPr>
        <b/>
        <sz val="11"/>
        <color theme="1"/>
        <rFont val="Calibri"/>
        <family val="2"/>
        <scheme val="minor"/>
      </rPr>
      <t xml:space="preserve"> media</t>
    </r>
  </si>
  <si>
    <r>
      <rPr>
        <sz val="11"/>
        <color theme="1"/>
        <rFont val="Calibri"/>
        <family val="2"/>
        <scheme val="minor"/>
      </rPr>
      <t>difficoltà</t>
    </r>
    <r>
      <rPr>
        <b/>
        <sz val="11"/>
        <color theme="1"/>
        <rFont val="Calibri"/>
        <family val="2"/>
        <scheme val="minor"/>
      </rPr>
      <t xml:space="preserve"> grave</t>
    </r>
  </si>
  <si>
    <r>
      <rPr>
        <sz val="11"/>
        <color theme="1"/>
        <rFont val="Calibri"/>
        <family val="2"/>
        <scheme val="minor"/>
      </rPr>
      <t>difficoltà</t>
    </r>
    <r>
      <rPr>
        <b/>
        <sz val="11"/>
        <color theme="1"/>
        <rFont val="Calibri"/>
        <family val="2"/>
        <scheme val="minor"/>
      </rPr>
      <t xml:space="preserve"> completa</t>
    </r>
  </si>
  <si>
    <t>Note descrittive</t>
  </si>
  <si>
    <t>Partecipazioni a corsi di lingue (Trinity, DELF..)</t>
  </si>
  <si>
    <t>Interesse per la tecnologia informatica (computer, IPad,…)</t>
  </si>
  <si>
    <r>
      <rPr>
        <b/>
        <sz val="16"/>
        <color theme="1"/>
        <rFont val="Calibri"/>
        <family val="2"/>
        <scheme val="minor"/>
      </rPr>
      <t>Griglia rilevazione di situazione BES</t>
    </r>
    <r>
      <rPr>
        <b/>
        <sz val="18"/>
        <color theme="1"/>
        <rFont val="Calibri"/>
        <family val="2"/>
        <scheme val="minor"/>
      </rPr>
      <t/>
    </r>
  </si>
  <si>
    <t>LEGENDA</t>
  </si>
  <si>
    <t>Per ogni domanda riportare nella cella di difficoltà il corrispondente valore numerico</t>
  </si>
  <si>
    <t>Totale:</t>
  </si>
  <si>
    <t>Livelli</t>
  </si>
  <si>
    <t>Tot. Area</t>
  </si>
  <si>
    <t>Tot. Ril.</t>
  </si>
  <si>
    <t>Alunno/a :</t>
  </si>
  <si>
    <t>Classe :</t>
  </si>
  <si>
    <t>Coordinatore classe :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</si>
</sst>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0" xfId="0" applyFill="1" applyBorder="1"/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0" fillId="0" borderId="8" xfId="0" applyBorder="1"/>
    <xf numFmtId="0" fontId="0" fillId="0" borderId="7" xfId="0" applyBorder="1"/>
    <xf numFmtId="0" fontId="3" fillId="0" borderId="0" xfId="0" applyFont="1" applyBorder="1" applyAlignment="1">
      <alignment wrapText="1"/>
    </xf>
    <xf numFmtId="0" fontId="0" fillId="0" borderId="4" xfId="0" applyBorder="1"/>
    <xf numFmtId="0" fontId="3" fillId="0" borderId="9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0" fillId="0" borderId="4" xfId="0" applyFill="1" applyBorder="1"/>
    <xf numFmtId="0" fontId="3" fillId="0" borderId="0" xfId="0" applyFont="1" applyBorder="1" applyAlignment="1">
      <alignment horizontal="right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0" borderId="12" xfId="0" applyBorder="1"/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/>
    </xf>
    <xf numFmtId="164" fontId="10" fillId="0" borderId="0" xfId="0" applyNumberFormat="1" applyFont="1"/>
    <xf numFmtId="0" fontId="3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0" borderId="1" xfId="0" applyFont="1" applyBorder="1" applyAlignment="1">
      <alignment horizontal="center" textRotation="90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2" borderId="5" xfId="0" applyFill="1" applyBorder="1" applyAlignment="1"/>
    <xf numFmtId="0" fontId="3" fillId="0" borderId="5" xfId="0" applyFont="1" applyBorder="1" applyAlignment="1">
      <alignment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99"/>
      <color rgb="FFFF9999"/>
      <color rgb="FFFF5050"/>
      <color rgb="FFFFCCFF"/>
      <color rgb="FF33CC33"/>
      <color rgb="FFFFCC66"/>
      <color rgb="FFFF9900"/>
      <color rgb="FF6600FF"/>
      <color rgb="FFFF66FF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Pr>
        <a:bodyPr/>
        <a:lstStyle/>
        <a:p>
          <a:pPr>
            <a:defRPr sz="1200" baseline="0"/>
          </a:pPr>
          <a:endParaRPr lang="it-IT"/>
        </a:p>
      </c:txPr>
    </c:title>
    <c:view3D>
      <c:rotX val="75"/>
      <c:perspective val="30"/>
    </c:view3D>
    <c:plotArea>
      <c:layout/>
      <c:pie3DChart>
        <c:varyColors val="1"/>
        <c:ser>
          <c:idx val="0"/>
          <c:order val="0"/>
          <c:tx>
            <c:strRef>
              <c:f>'Analisi BES'!$A$3</c:f>
              <c:strCache>
                <c:ptCount val="1"/>
                <c:pt idx="0">
                  <c:v>Area della relazionalità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val>
            <c:numRef>
              <c:f>'Analisi BES'!$I$3:$M$3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'Analisi BES'!$A$3</c:f>
              <c:strCache>
                <c:ptCount val="1"/>
                <c:pt idx="0">
                  <c:v>Area della relazionalità</c:v>
                </c:pt>
              </c:strCache>
            </c:strRef>
          </c:tx>
          <c:val>
            <c:numRef>
              <c:f>'Analisi BES'!$H$3</c:f>
              <c:numCache>
                <c:formatCode>General</c:formatCode>
                <c:ptCount val="1"/>
                <c:pt idx="0">
                  <c:v>108</c:v>
                </c:pt>
              </c:numCache>
            </c:numRef>
          </c:val>
        </c:ser>
      </c:pie3DChart>
    </c:plotArea>
    <c:legend>
      <c:legendPos val="r"/>
      <c:legendEntry>
        <c:idx val="4"/>
        <c:delete val="1"/>
      </c:legendEntry>
      <c:spPr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Pr>
        <a:bodyPr/>
        <a:lstStyle/>
        <a:p>
          <a:pPr>
            <a:defRPr sz="1200" baseline="0"/>
          </a:pPr>
          <a:endParaRPr lang="it-IT"/>
        </a:p>
      </c:txPr>
    </c:title>
    <c:view3D>
      <c:rotX val="75"/>
      <c:perspective val="30"/>
    </c:view3D>
    <c:plotArea>
      <c:layout/>
      <c:pie3DChart>
        <c:varyColors val="1"/>
        <c:ser>
          <c:idx val="0"/>
          <c:order val="0"/>
          <c:tx>
            <c:strRef>
              <c:f>'Analisi BES'!$A$4</c:f>
              <c:strCache>
                <c:ptCount val="1"/>
                <c:pt idx="0">
                  <c:v>Area emotivo-motivazionale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val>
            <c:numRef>
              <c:f>'Analisi BES'!$I$4:$M$4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'Analisi BES'!$A$3</c:f>
              <c:strCache>
                <c:ptCount val="1"/>
                <c:pt idx="0">
                  <c:v>Area della relazionalità</c:v>
                </c:pt>
              </c:strCache>
            </c:strRef>
          </c:tx>
          <c:val>
            <c:numRef>
              <c:f>'Analisi BES'!$H$3</c:f>
              <c:numCache>
                <c:formatCode>General</c:formatCode>
                <c:ptCount val="1"/>
                <c:pt idx="0">
                  <c:v>108</c:v>
                </c:pt>
              </c:numCache>
            </c:numRef>
          </c:val>
        </c:ser>
      </c:pie3DChart>
    </c:plotArea>
    <c:legend>
      <c:legendPos val="r"/>
      <c:legendEntry>
        <c:idx val="4"/>
        <c:delete val="1"/>
      </c:legendEntry>
      <c:spPr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Pr>
        <a:bodyPr/>
        <a:lstStyle/>
        <a:p>
          <a:pPr>
            <a:defRPr sz="1200" baseline="0"/>
          </a:pPr>
          <a:endParaRPr lang="it-IT"/>
        </a:p>
      </c:txPr>
    </c:title>
    <c:view3D>
      <c:rotX val="75"/>
      <c:perspective val="30"/>
    </c:view3D>
    <c:plotArea>
      <c:layout/>
      <c:pie3DChart>
        <c:varyColors val="1"/>
        <c:ser>
          <c:idx val="0"/>
          <c:order val="0"/>
          <c:tx>
            <c:strRef>
              <c:f>'Analisi BES'!$A$5</c:f>
              <c:strCache>
                <c:ptCount val="1"/>
                <c:pt idx="0">
                  <c:v>Area socio-economica-culturale-linguistica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val>
            <c:numRef>
              <c:f>'Analisi BES'!$I$5:$M$5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'Analisi BES'!$A$3</c:f>
              <c:strCache>
                <c:ptCount val="1"/>
                <c:pt idx="0">
                  <c:v>Area della relazionalità</c:v>
                </c:pt>
              </c:strCache>
            </c:strRef>
          </c:tx>
          <c:val>
            <c:numRef>
              <c:f>'Analisi BES'!$H$3</c:f>
              <c:numCache>
                <c:formatCode>General</c:formatCode>
                <c:ptCount val="1"/>
                <c:pt idx="0">
                  <c:v>108</c:v>
                </c:pt>
              </c:numCache>
            </c:numRef>
          </c:val>
        </c:ser>
      </c:pie3DChart>
    </c:plotArea>
    <c:legend>
      <c:legendPos val="r"/>
      <c:legendEntry>
        <c:idx val="4"/>
        <c:delete val="1"/>
      </c:legendEntry>
      <c:spPr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Pr>
        <a:bodyPr/>
        <a:lstStyle/>
        <a:p>
          <a:pPr>
            <a:defRPr sz="1200" baseline="0"/>
          </a:pPr>
          <a:endParaRPr lang="it-IT"/>
        </a:p>
      </c:txPr>
    </c:title>
    <c:view3D>
      <c:rotX val="75"/>
      <c:perspective val="30"/>
    </c:view3D>
    <c:plotArea>
      <c:layout/>
      <c:pie3DChart>
        <c:varyColors val="1"/>
        <c:ser>
          <c:idx val="0"/>
          <c:order val="0"/>
          <c:tx>
            <c:strRef>
              <c:f>'Analisi BES'!$A$6</c:f>
              <c:strCache>
                <c:ptCount val="1"/>
                <c:pt idx="0">
                  <c:v>Area cognitiva - Area linguistica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val>
            <c:numRef>
              <c:f>'Analisi BES'!$I$6:$M$6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'Analisi BES'!$A$3</c:f>
              <c:strCache>
                <c:ptCount val="1"/>
                <c:pt idx="0">
                  <c:v>Area della relazionalità</c:v>
                </c:pt>
              </c:strCache>
            </c:strRef>
          </c:tx>
          <c:val>
            <c:numRef>
              <c:f>'Analisi BES'!$H$3</c:f>
              <c:numCache>
                <c:formatCode>General</c:formatCode>
                <c:ptCount val="1"/>
                <c:pt idx="0">
                  <c:v>108</c:v>
                </c:pt>
              </c:numCache>
            </c:numRef>
          </c:val>
        </c:ser>
      </c:pie3DChart>
    </c:plotArea>
    <c:legend>
      <c:legendPos val="r"/>
      <c:legendEntry>
        <c:idx val="4"/>
        <c:delete val="1"/>
      </c:legendEntry>
      <c:spPr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Pr>
        <a:bodyPr/>
        <a:lstStyle/>
        <a:p>
          <a:pPr>
            <a:defRPr sz="1200" baseline="0"/>
          </a:pPr>
          <a:endParaRPr lang="it-IT"/>
        </a:p>
      </c:txPr>
    </c:title>
    <c:view3D>
      <c:rotX val="75"/>
      <c:perspective val="30"/>
    </c:view3D>
    <c:plotArea>
      <c:layout/>
      <c:pie3DChart>
        <c:varyColors val="1"/>
        <c:ser>
          <c:idx val="0"/>
          <c:order val="0"/>
          <c:tx>
            <c:strRef>
              <c:f>'Analisi BES'!$A$7</c:f>
              <c:strCache>
                <c:ptCount val="1"/>
                <c:pt idx="0">
                  <c:v>Area non verbale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val>
            <c:numRef>
              <c:f>'Analisi BES'!$I$7:$M$7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'Analisi BES'!$A$3</c:f>
              <c:strCache>
                <c:ptCount val="1"/>
                <c:pt idx="0">
                  <c:v>Area della relazionalità</c:v>
                </c:pt>
              </c:strCache>
            </c:strRef>
          </c:tx>
          <c:val>
            <c:numRef>
              <c:f>'Analisi BES'!$H$3</c:f>
              <c:numCache>
                <c:formatCode>General</c:formatCode>
                <c:ptCount val="1"/>
                <c:pt idx="0">
                  <c:v>108</c:v>
                </c:pt>
              </c:numCache>
            </c:numRef>
          </c:val>
        </c:ser>
      </c:pie3DChart>
    </c:plotArea>
    <c:legend>
      <c:legendPos val="r"/>
      <c:legendEntry>
        <c:idx val="4"/>
        <c:delete val="1"/>
      </c:legendEntry>
      <c:spPr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190499</xdr:rowOff>
    </xdr:from>
    <xdr:to>
      <xdr:col>3</xdr:col>
      <xdr:colOff>304800</xdr:colOff>
      <xdr:row>20</xdr:row>
      <xdr:rowOff>114300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142875</xdr:colOff>
      <xdr:row>8</xdr:row>
      <xdr:rowOff>19050</xdr:rowOff>
    </xdr:from>
    <xdr:to>
      <xdr:col>11</xdr:col>
      <xdr:colOff>400050</xdr:colOff>
      <xdr:row>20</xdr:row>
      <xdr:rowOff>104775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552450</xdr:colOff>
      <xdr:row>8</xdr:row>
      <xdr:rowOff>19050</xdr:rowOff>
    </xdr:from>
    <xdr:to>
      <xdr:col>17</xdr:col>
      <xdr:colOff>504825</xdr:colOff>
      <xdr:row>20</xdr:row>
      <xdr:rowOff>104775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304800</xdr:colOff>
      <xdr:row>33</xdr:row>
      <xdr:rowOff>76200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142875</xdr:colOff>
      <xdr:row>21</xdr:row>
      <xdr:rowOff>9525</xdr:rowOff>
    </xdr:from>
    <xdr:to>
      <xdr:col>11</xdr:col>
      <xdr:colOff>381000</xdr:colOff>
      <xdr:row>33</xdr:row>
      <xdr:rowOff>76201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>
      <pane ySplit="5" topLeftCell="A6" activePane="bottomLeft" state="frozen"/>
      <selection pane="bottomLeft" sqref="A1:B2"/>
    </sheetView>
  </sheetViews>
  <sheetFormatPr defaultRowHeight="15"/>
  <cols>
    <col min="1" max="1" width="3.5703125" bestFit="1" customWidth="1"/>
    <col min="2" max="2" width="63.28515625" style="4" customWidth="1"/>
    <col min="3" max="3" width="52.85546875" style="4" customWidth="1"/>
    <col min="4" max="8" width="3.7109375" customWidth="1"/>
    <col min="9" max="9" width="1.7109375" customWidth="1"/>
    <col min="10" max="10" width="3.7109375" customWidth="1"/>
  </cols>
  <sheetData>
    <row r="1" spans="1:10" ht="19.5" customHeight="1">
      <c r="A1" s="65" t="s">
        <v>154</v>
      </c>
      <c r="B1" s="66"/>
      <c r="C1" s="63" t="s">
        <v>155</v>
      </c>
      <c r="D1" s="55" t="s">
        <v>146</v>
      </c>
      <c r="E1" s="55" t="s">
        <v>147</v>
      </c>
      <c r="F1" s="55" t="s">
        <v>148</v>
      </c>
      <c r="G1" s="55" t="s">
        <v>149</v>
      </c>
      <c r="H1" s="55" t="s">
        <v>150</v>
      </c>
      <c r="I1" s="11"/>
      <c r="J1" s="55" t="s">
        <v>145</v>
      </c>
    </row>
    <row r="2" spans="1:10" ht="19.5" customHeight="1">
      <c r="A2" s="66"/>
      <c r="B2" s="66"/>
      <c r="C2" s="64"/>
      <c r="D2" s="55"/>
      <c r="E2" s="55"/>
      <c r="F2" s="55"/>
      <c r="G2" s="55"/>
      <c r="H2" s="55"/>
      <c r="I2" s="11"/>
      <c r="J2" s="55"/>
    </row>
    <row r="3" spans="1:10" ht="19.5" customHeight="1">
      <c r="A3" s="67" t="s">
        <v>161</v>
      </c>
      <c r="B3" s="67"/>
      <c r="C3" s="60" t="s">
        <v>156</v>
      </c>
      <c r="D3" s="55"/>
      <c r="E3" s="55"/>
      <c r="F3" s="55"/>
      <c r="G3" s="55"/>
      <c r="H3" s="55"/>
      <c r="I3" s="11"/>
      <c r="J3" s="55"/>
    </row>
    <row r="4" spans="1:10" ht="19.5" customHeight="1">
      <c r="A4" s="67" t="s">
        <v>162</v>
      </c>
      <c r="B4" s="67"/>
      <c r="C4" s="61"/>
      <c r="D4" s="55"/>
      <c r="E4" s="55"/>
      <c r="F4" s="55"/>
      <c r="G4" s="55"/>
      <c r="H4" s="55"/>
      <c r="I4" s="11"/>
      <c r="J4" s="55"/>
    </row>
    <row r="5" spans="1:10" ht="19.5" customHeight="1">
      <c r="A5" s="67" t="s">
        <v>163</v>
      </c>
      <c r="B5" s="67"/>
      <c r="C5" s="62"/>
      <c r="D5" s="55"/>
      <c r="E5" s="55"/>
      <c r="F5" s="55"/>
      <c r="G5" s="55"/>
      <c r="H5" s="55"/>
      <c r="I5" s="11"/>
      <c r="J5" s="55"/>
    </row>
    <row r="6" spans="1:10" ht="3" customHeight="1">
      <c r="B6" s="3"/>
      <c r="C6" s="3"/>
      <c r="D6" s="15"/>
      <c r="E6" s="20"/>
      <c r="F6" s="20"/>
      <c r="G6" s="20"/>
      <c r="H6" s="20"/>
      <c r="I6" s="2"/>
      <c r="J6" s="20"/>
    </row>
    <row r="7" spans="1:10" ht="30" customHeight="1">
      <c r="A7" s="56" t="s">
        <v>0</v>
      </c>
      <c r="B7" s="57"/>
      <c r="C7" s="58"/>
      <c r="D7" s="30">
        <v>0</v>
      </c>
      <c r="E7" s="30">
        <v>1</v>
      </c>
      <c r="F7" s="30">
        <v>2</v>
      </c>
      <c r="G7" s="30">
        <v>3</v>
      </c>
      <c r="H7" s="31">
        <v>4</v>
      </c>
      <c r="I7" s="9"/>
      <c r="J7" s="30">
        <v>9</v>
      </c>
    </row>
    <row r="8" spans="1:10">
      <c r="A8" s="5" t="s">
        <v>1</v>
      </c>
      <c r="B8" s="47" t="s">
        <v>2</v>
      </c>
      <c r="C8" s="59"/>
      <c r="D8" s="22"/>
      <c r="E8" s="22"/>
      <c r="F8" s="22"/>
      <c r="G8" s="22"/>
      <c r="H8" s="23"/>
      <c r="I8" s="10"/>
      <c r="J8" s="1"/>
    </row>
    <row r="9" spans="1:10">
      <c r="A9" s="5" t="s">
        <v>3</v>
      </c>
      <c r="B9" s="47" t="s">
        <v>4</v>
      </c>
      <c r="C9" s="59"/>
      <c r="D9" s="22"/>
      <c r="E9" s="22"/>
      <c r="F9" s="22"/>
      <c r="G9" s="22"/>
      <c r="H9" s="23"/>
      <c r="I9" s="10"/>
      <c r="J9" s="1"/>
    </row>
    <row r="10" spans="1:10">
      <c r="A10" s="5" t="s">
        <v>5</v>
      </c>
      <c r="B10" s="47" t="s">
        <v>6</v>
      </c>
      <c r="C10" s="59"/>
      <c r="D10" s="22"/>
      <c r="E10" s="22"/>
      <c r="F10" s="22"/>
      <c r="G10" s="22"/>
      <c r="H10" s="23"/>
      <c r="I10" s="10"/>
      <c r="J10" s="1"/>
    </row>
    <row r="11" spans="1:10">
      <c r="A11" s="5" t="s">
        <v>7</v>
      </c>
      <c r="B11" s="43" t="s">
        <v>8</v>
      </c>
      <c r="C11" s="44"/>
      <c r="D11" s="22"/>
      <c r="E11" s="22"/>
      <c r="F11" s="22"/>
      <c r="G11" s="22"/>
      <c r="H11" s="23"/>
      <c r="I11" s="10"/>
      <c r="J11" s="1"/>
    </row>
    <row r="12" spans="1:10">
      <c r="A12" s="5" t="s">
        <v>9</v>
      </c>
      <c r="B12" s="43" t="s">
        <v>10</v>
      </c>
      <c r="C12" s="44"/>
      <c r="D12" s="22"/>
      <c r="E12" s="22"/>
      <c r="F12" s="22"/>
      <c r="G12" s="22"/>
      <c r="H12" s="23"/>
      <c r="I12" s="10"/>
      <c r="J12" s="1"/>
    </row>
    <row r="13" spans="1:10">
      <c r="A13" s="5" t="s">
        <v>11</v>
      </c>
      <c r="B13" s="43" t="s">
        <v>12</v>
      </c>
      <c r="C13" s="44"/>
      <c r="D13" s="22"/>
      <c r="E13" s="22"/>
      <c r="F13" s="22"/>
      <c r="G13" s="22"/>
      <c r="H13" s="23"/>
      <c r="I13" s="10"/>
      <c r="J13" s="1"/>
    </row>
    <row r="14" spans="1:10">
      <c r="A14" s="5" t="s">
        <v>13</v>
      </c>
      <c r="B14" s="43" t="s">
        <v>14</v>
      </c>
      <c r="C14" s="44"/>
      <c r="D14" s="22"/>
      <c r="E14" s="22"/>
      <c r="F14" s="22"/>
      <c r="G14" s="22"/>
      <c r="H14" s="23"/>
      <c r="I14" s="10"/>
      <c r="J14" s="1"/>
    </row>
    <row r="15" spans="1:10">
      <c r="A15" s="5" t="s">
        <v>15</v>
      </c>
      <c r="B15" s="43" t="s">
        <v>16</v>
      </c>
      <c r="C15" s="44"/>
      <c r="D15" s="22"/>
      <c r="E15" s="22"/>
      <c r="F15" s="22"/>
      <c r="G15" s="22"/>
      <c r="H15" s="23"/>
      <c r="I15" s="10"/>
      <c r="J15" s="1"/>
    </row>
    <row r="16" spans="1:10">
      <c r="A16" s="5" t="s">
        <v>17</v>
      </c>
      <c r="B16" s="43" t="s">
        <v>18</v>
      </c>
      <c r="C16" s="44"/>
      <c r="D16" s="22"/>
      <c r="E16" s="22"/>
      <c r="F16" s="22"/>
      <c r="G16" s="22"/>
      <c r="H16" s="23"/>
      <c r="I16" s="10"/>
      <c r="J16" s="1"/>
    </row>
    <row r="17" spans="1:10">
      <c r="A17" s="5" t="s">
        <v>19</v>
      </c>
      <c r="B17" s="43" t="s">
        <v>20</v>
      </c>
      <c r="C17" s="44"/>
      <c r="D17" s="22"/>
      <c r="E17" s="22"/>
      <c r="F17" s="22"/>
      <c r="G17" s="22"/>
      <c r="H17" s="23"/>
      <c r="I17" s="10"/>
      <c r="J17" s="1"/>
    </row>
    <row r="18" spans="1:10">
      <c r="A18" s="5" t="s">
        <v>21</v>
      </c>
      <c r="B18" s="43" t="s">
        <v>22</v>
      </c>
      <c r="C18" s="44"/>
      <c r="D18" s="22"/>
      <c r="E18" s="22"/>
      <c r="F18" s="22"/>
      <c r="G18" s="22"/>
      <c r="H18" s="23"/>
      <c r="I18" s="10"/>
      <c r="J18" s="1"/>
    </row>
    <row r="19" spans="1:10">
      <c r="A19" s="5" t="s">
        <v>23</v>
      </c>
      <c r="B19" s="43" t="s">
        <v>24</v>
      </c>
      <c r="C19" s="44"/>
      <c r="D19" s="22"/>
      <c r="E19" s="22"/>
      <c r="F19" s="22"/>
      <c r="G19" s="22"/>
      <c r="H19" s="23"/>
      <c r="I19" s="10"/>
      <c r="J19" s="1"/>
    </row>
    <row r="20" spans="1:10">
      <c r="A20" s="5" t="s">
        <v>25</v>
      </c>
      <c r="B20" s="43" t="s">
        <v>26</v>
      </c>
      <c r="C20" s="44"/>
      <c r="D20" s="22"/>
      <c r="E20" s="22"/>
      <c r="F20" s="22"/>
      <c r="G20" s="22"/>
      <c r="H20" s="23"/>
      <c r="I20" s="10"/>
      <c r="J20" s="1"/>
    </row>
    <row r="21" spans="1:10">
      <c r="A21" s="5" t="s">
        <v>27</v>
      </c>
      <c r="B21" s="43" t="s">
        <v>28</v>
      </c>
      <c r="C21" s="44"/>
      <c r="D21" s="22"/>
      <c r="E21" s="22"/>
      <c r="F21" s="22"/>
      <c r="G21" s="22"/>
      <c r="H21" s="23"/>
      <c r="I21" s="10"/>
      <c r="J21" s="1"/>
    </row>
    <row r="22" spans="1:10">
      <c r="A22" s="5" t="s">
        <v>29</v>
      </c>
      <c r="B22" s="43" t="s">
        <v>30</v>
      </c>
      <c r="C22" s="44"/>
      <c r="D22" s="22"/>
      <c r="E22" s="22"/>
      <c r="F22" s="22"/>
      <c r="G22" s="22"/>
      <c r="H22" s="23"/>
      <c r="I22" s="10"/>
      <c r="J22" s="1"/>
    </row>
    <row r="23" spans="1:10">
      <c r="A23" s="5" t="s">
        <v>31</v>
      </c>
      <c r="B23" s="43" t="s">
        <v>32</v>
      </c>
      <c r="C23" s="44"/>
      <c r="D23" s="22"/>
      <c r="E23" s="22"/>
      <c r="F23" s="22"/>
      <c r="G23" s="22"/>
      <c r="H23" s="23"/>
      <c r="I23" s="10"/>
      <c r="J23" s="1"/>
    </row>
    <row r="24" spans="1:10">
      <c r="A24" s="5" t="s">
        <v>33</v>
      </c>
      <c r="B24" s="43" t="s">
        <v>34</v>
      </c>
      <c r="C24" s="44"/>
      <c r="D24" s="22"/>
      <c r="E24" s="22"/>
      <c r="F24" s="22"/>
      <c r="G24" s="22"/>
      <c r="H24" s="23"/>
      <c r="I24" s="10"/>
      <c r="J24" s="1"/>
    </row>
    <row r="25" spans="1:10">
      <c r="A25" s="5" t="s">
        <v>35</v>
      </c>
      <c r="B25" s="43" t="s">
        <v>36</v>
      </c>
      <c r="C25" s="44"/>
      <c r="D25" s="22"/>
      <c r="E25" s="22"/>
      <c r="F25" s="22"/>
      <c r="G25" s="22"/>
      <c r="H25" s="23"/>
      <c r="I25" s="10"/>
      <c r="J25" s="1"/>
    </row>
    <row r="26" spans="1:10">
      <c r="A26" s="5" t="s">
        <v>37</v>
      </c>
      <c r="B26" s="43" t="s">
        <v>52</v>
      </c>
      <c r="C26" s="44"/>
      <c r="D26" s="22"/>
      <c r="E26" s="22"/>
      <c r="F26" s="22"/>
      <c r="G26" s="22"/>
      <c r="H26" s="23"/>
      <c r="I26" s="10"/>
      <c r="J26" s="1"/>
    </row>
    <row r="27" spans="1:10">
      <c r="A27" s="5" t="s">
        <v>38</v>
      </c>
      <c r="B27" s="43" t="s">
        <v>53</v>
      </c>
      <c r="C27" s="44"/>
      <c r="D27" s="22"/>
      <c r="E27" s="22"/>
      <c r="F27" s="22"/>
      <c r="G27" s="22"/>
      <c r="H27" s="23"/>
      <c r="I27" s="10"/>
      <c r="J27" s="1"/>
    </row>
    <row r="28" spans="1:10">
      <c r="A28" s="5" t="s">
        <v>39</v>
      </c>
      <c r="B28" s="43" t="s">
        <v>40</v>
      </c>
      <c r="C28" s="44"/>
      <c r="D28" s="22"/>
      <c r="E28" s="22"/>
      <c r="F28" s="22"/>
      <c r="G28" s="22"/>
      <c r="H28" s="23"/>
      <c r="I28" s="10"/>
      <c r="J28" s="1"/>
    </row>
    <row r="29" spans="1:10">
      <c r="A29" s="5" t="s">
        <v>41</v>
      </c>
      <c r="B29" s="43" t="s">
        <v>42</v>
      </c>
      <c r="C29" s="44"/>
      <c r="D29" s="22"/>
      <c r="E29" s="22"/>
      <c r="F29" s="22"/>
      <c r="G29" s="22"/>
      <c r="H29" s="23"/>
      <c r="I29" s="10"/>
      <c r="J29" s="1"/>
    </row>
    <row r="30" spans="1:10">
      <c r="A30" s="5" t="s">
        <v>43</v>
      </c>
      <c r="B30" s="43" t="s">
        <v>44</v>
      </c>
      <c r="C30" s="44"/>
      <c r="D30" s="22"/>
      <c r="E30" s="22"/>
      <c r="F30" s="22"/>
      <c r="G30" s="22"/>
      <c r="H30" s="23"/>
      <c r="I30" s="10"/>
      <c r="J30" s="1"/>
    </row>
    <row r="31" spans="1:10">
      <c r="A31" s="5" t="s">
        <v>45</v>
      </c>
      <c r="B31" s="43" t="s">
        <v>46</v>
      </c>
      <c r="C31" s="44"/>
      <c r="D31" s="22"/>
      <c r="E31" s="22"/>
      <c r="F31" s="22"/>
      <c r="G31" s="22"/>
      <c r="H31" s="23"/>
      <c r="I31" s="10"/>
      <c r="J31" s="1"/>
    </row>
    <row r="32" spans="1:10">
      <c r="A32" s="5" t="s">
        <v>47</v>
      </c>
      <c r="B32" s="43" t="s">
        <v>54</v>
      </c>
      <c r="C32" s="44"/>
      <c r="D32" s="22"/>
      <c r="E32" s="22"/>
      <c r="F32" s="22"/>
      <c r="G32" s="22"/>
      <c r="H32" s="23"/>
      <c r="I32" s="10"/>
      <c r="J32" s="1"/>
    </row>
    <row r="33" spans="1:10">
      <c r="A33" s="16" t="s">
        <v>48</v>
      </c>
      <c r="B33" s="43" t="s">
        <v>49</v>
      </c>
      <c r="C33" s="44"/>
      <c r="D33" s="24"/>
      <c r="E33" s="24"/>
      <c r="F33" s="24"/>
      <c r="G33" s="24"/>
      <c r="H33" s="25"/>
      <c r="I33" s="10"/>
      <c r="J33" s="1"/>
    </row>
    <row r="34" spans="1:10">
      <c r="A34" s="5" t="s">
        <v>50</v>
      </c>
      <c r="B34" s="43" t="s">
        <v>51</v>
      </c>
      <c r="C34" s="44"/>
      <c r="D34" s="22"/>
      <c r="E34" s="22"/>
      <c r="F34" s="22"/>
      <c r="G34" s="22"/>
      <c r="H34" s="22"/>
      <c r="I34" s="13"/>
      <c r="J34" s="1"/>
    </row>
    <row r="35" spans="1:10" ht="15" customHeight="1">
      <c r="A35" s="17"/>
      <c r="B35" s="14"/>
      <c r="C35" s="21" t="s">
        <v>157</v>
      </c>
      <c r="D35" s="34">
        <f>SUM(D8:D34)</f>
        <v>0</v>
      </c>
      <c r="E35" s="34">
        <f t="shared" ref="E35:H35" si="0">SUM(E8:E34)</f>
        <v>0</v>
      </c>
      <c r="F35" s="34">
        <f t="shared" si="0"/>
        <v>0</v>
      </c>
      <c r="G35" s="34">
        <f t="shared" si="0"/>
        <v>0</v>
      </c>
      <c r="H35" s="34">
        <f t="shared" si="0"/>
        <v>0</v>
      </c>
      <c r="I35" s="8"/>
      <c r="J35" s="8"/>
    </row>
    <row r="36" spans="1:10" ht="15" customHeight="1">
      <c r="A36" s="17"/>
      <c r="B36" s="14"/>
      <c r="C36" s="14"/>
      <c r="D36" s="8"/>
      <c r="E36" s="8"/>
      <c r="F36" s="8"/>
      <c r="G36" s="8"/>
      <c r="H36" s="8"/>
      <c r="I36" s="8"/>
      <c r="J36" s="8"/>
    </row>
    <row r="37" spans="1:10" ht="30" customHeight="1">
      <c r="A37" s="52" t="s">
        <v>55</v>
      </c>
      <c r="B37" s="53"/>
      <c r="C37" s="54"/>
      <c r="D37" s="30">
        <v>0</v>
      </c>
      <c r="E37" s="30">
        <v>1</v>
      </c>
      <c r="F37" s="30">
        <v>2</v>
      </c>
      <c r="G37" s="30">
        <v>3</v>
      </c>
      <c r="H37" s="30">
        <v>4</v>
      </c>
      <c r="I37" s="8"/>
      <c r="J37" s="30">
        <v>9</v>
      </c>
    </row>
    <row r="38" spans="1:10">
      <c r="A38" s="18" t="s">
        <v>1</v>
      </c>
      <c r="B38" s="43" t="s">
        <v>56</v>
      </c>
      <c r="C38" s="44"/>
      <c r="D38" s="28"/>
      <c r="E38" s="28"/>
      <c r="F38" s="28"/>
      <c r="G38" s="28"/>
      <c r="H38" s="29"/>
      <c r="I38" s="10"/>
      <c r="J38" s="1"/>
    </row>
    <row r="39" spans="1:10">
      <c r="A39" s="5" t="s">
        <v>3</v>
      </c>
      <c r="B39" s="43" t="s">
        <v>67</v>
      </c>
      <c r="C39" s="44"/>
      <c r="D39" s="22"/>
      <c r="E39" s="22"/>
      <c r="F39" s="22"/>
      <c r="G39" s="22"/>
      <c r="H39" s="23"/>
      <c r="I39" s="10"/>
      <c r="J39" s="1"/>
    </row>
    <row r="40" spans="1:10">
      <c r="A40" s="5" t="s">
        <v>5</v>
      </c>
      <c r="B40" s="43" t="s">
        <v>57</v>
      </c>
      <c r="C40" s="44"/>
      <c r="D40" s="22"/>
      <c r="E40" s="22"/>
      <c r="F40" s="22"/>
      <c r="G40" s="22"/>
      <c r="H40" s="23"/>
      <c r="I40" s="10"/>
      <c r="J40" s="1"/>
    </row>
    <row r="41" spans="1:10">
      <c r="A41" s="5" t="s">
        <v>7</v>
      </c>
      <c r="B41" s="43" t="s">
        <v>58</v>
      </c>
      <c r="C41" s="44"/>
      <c r="D41" s="22"/>
      <c r="E41" s="22"/>
      <c r="F41" s="22"/>
      <c r="G41" s="22"/>
      <c r="H41" s="23"/>
      <c r="I41" s="10"/>
      <c r="J41" s="1"/>
    </row>
    <row r="42" spans="1:10">
      <c r="A42" s="5" t="s">
        <v>9</v>
      </c>
      <c r="B42" s="43" t="s">
        <v>59</v>
      </c>
      <c r="C42" s="44"/>
      <c r="D42" s="22"/>
      <c r="E42" s="22"/>
      <c r="F42" s="22"/>
      <c r="G42" s="22"/>
      <c r="H42" s="23"/>
      <c r="I42" s="10"/>
      <c r="J42" s="1"/>
    </row>
    <row r="43" spans="1:10">
      <c r="A43" s="5" t="s">
        <v>11</v>
      </c>
      <c r="B43" s="43" t="s">
        <v>60</v>
      </c>
      <c r="C43" s="44"/>
      <c r="D43" s="22"/>
      <c r="E43" s="22"/>
      <c r="F43" s="22"/>
      <c r="G43" s="22"/>
      <c r="H43" s="23"/>
      <c r="I43" s="10"/>
      <c r="J43" s="1"/>
    </row>
    <row r="44" spans="1:10">
      <c r="A44" s="5" t="s">
        <v>13</v>
      </c>
      <c r="B44" s="43" t="s">
        <v>61</v>
      </c>
      <c r="C44" s="44"/>
      <c r="D44" s="22"/>
      <c r="E44" s="22"/>
      <c r="F44" s="22"/>
      <c r="G44" s="22"/>
      <c r="H44" s="23"/>
      <c r="I44" s="10"/>
      <c r="J44" s="1"/>
    </row>
    <row r="45" spans="1:10">
      <c r="A45" s="5" t="s">
        <v>15</v>
      </c>
      <c r="B45" s="43" t="s">
        <v>62</v>
      </c>
      <c r="C45" s="44"/>
      <c r="D45" s="22"/>
      <c r="E45" s="22"/>
      <c r="F45" s="22"/>
      <c r="G45" s="22"/>
      <c r="H45" s="23"/>
      <c r="I45" s="10"/>
      <c r="J45" s="1"/>
    </row>
    <row r="46" spans="1:10">
      <c r="A46" s="5" t="s">
        <v>17</v>
      </c>
      <c r="B46" s="43" t="s">
        <v>63</v>
      </c>
      <c r="C46" s="44"/>
      <c r="D46" s="22"/>
      <c r="E46" s="22"/>
      <c r="F46" s="22"/>
      <c r="G46" s="22"/>
      <c r="H46" s="23"/>
      <c r="I46" s="10"/>
      <c r="J46" s="1"/>
    </row>
    <row r="47" spans="1:10">
      <c r="A47" s="5" t="s">
        <v>19</v>
      </c>
      <c r="B47" s="43" t="s">
        <v>64</v>
      </c>
      <c r="C47" s="44"/>
      <c r="D47" s="22"/>
      <c r="E47" s="22"/>
      <c r="F47" s="22"/>
      <c r="G47" s="22"/>
      <c r="H47" s="23"/>
      <c r="I47" s="10"/>
      <c r="J47" s="1"/>
    </row>
    <row r="48" spans="1:10">
      <c r="A48" s="5" t="s">
        <v>21</v>
      </c>
      <c r="B48" s="43" t="s">
        <v>65</v>
      </c>
      <c r="C48" s="44"/>
      <c r="D48" s="22"/>
      <c r="E48" s="22"/>
      <c r="F48" s="22"/>
      <c r="G48" s="22"/>
      <c r="H48" s="23"/>
      <c r="I48" s="10"/>
      <c r="J48" s="1"/>
    </row>
    <row r="49" spans="1:10">
      <c r="A49" s="5" t="s">
        <v>23</v>
      </c>
      <c r="B49" s="43" t="s">
        <v>66</v>
      </c>
      <c r="C49" s="44"/>
      <c r="D49" s="22"/>
      <c r="E49" s="22"/>
      <c r="F49" s="22"/>
      <c r="G49" s="22"/>
      <c r="H49" s="23"/>
      <c r="I49" s="10"/>
      <c r="J49" s="1"/>
    </row>
    <row r="50" spans="1:10">
      <c r="A50" s="17"/>
      <c r="B50" s="26"/>
      <c r="C50" s="21" t="s">
        <v>157</v>
      </c>
      <c r="D50" s="35">
        <f>SUM(D38:D49)</f>
        <v>0</v>
      </c>
      <c r="E50" s="35">
        <f t="shared" ref="E50:H50" si="1">SUM(E38:E49)</f>
        <v>0</v>
      </c>
      <c r="F50" s="35">
        <f t="shared" si="1"/>
        <v>0</v>
      </c>
      <c r="G50" s="35">
        <f t="shared" si="1"/>
        <v>0</v>
      </c>
      <c r="H50" s="35">
        <f t="shared" si="1"/>
        <v>0</v>
      </c>
      <c r="I50" s="8"/>
      <c r="J50" s="12"/>
    </row>
    <row r="51" spans="1:10">
      <c r="A51" s="6"/>
      <c r="B51" s="14"/>
      <c r="C51" s="14"/>
      <c r="D51" s="15"/>
      <c r="E51" s="15"/>
      <c r="F51" s="15"/>
      <c r="G51" s="15"/>
      <c r="H51" s="15"/>
      <c r="I51" s="8"/>
      <c r="J51" s="27"/>
    </row>
    <row r="52" spans="1:10" ht="30" customHeight="1">
      <c r="A52" s="52" t="s">
        <v>68</v>
      </c>
      <c r="B52" s="53"/>
      <c r="C52" s="54"/>
      <c r="D52" s="30">
        <v>0</v>
      </c>
      <c r="E52" s="30">
        <v>1</v>
      </c>
      <c r="F52" s="30">
        <v>2</v>
      </c>
      <c r="G52" s="30">
        <v>3</v>
      </c>
      <c r="H52" s="30">
        <v>4</v>
      </c>
      <c r="I52" s="8"/>
      <c r="J52" s="30">
        <v>9</v>
      </c>
    </row>
    <row r="53" spans="1:10">
      <c r="A53" s="5" t="s">
        <v>1</v>
      </c>
      <c r="B53" s="43" t="s">
        <v>69</v>
      </c>
      <c r="C53" s="44"/>
      <c r="D53" s="22"/>
      <c r="E53" s="22"/>
      <c r="F53" s="22"/>
      <c r="G53" s="22"/>
      <c r="H53" s="23"/>
      <c r="I53" s="10"/>
      <c r="J53" s="1"/>
    </row>
    <row r="54" spans="1:10">
      <c r="A54" s="5" t="s">
        <v>3</v>
      </c>
      <c r="B54" s="43" t="s">
        <v>80</v>
      </c>
      <c r="C54" s="44"/>
      <c r="D54" s="22"/>
      <c r="E54" s="22"/>
      <c r="F54" s="22"/>
      <c r="G54" s="22"/>
      <c r="H54" s="23"/>
      <c r="I54" s="10"/>
      <c r="J54" s="1"/>
    </row>
    <row r="55" spans="1:10">
      <c r="A55" s="5" t="s">
        <v>5</v>
      </c>
      <c r="B55" s="43" t="s">
        <v>70</v>
      </c>
      <c r="C55" s="44"/>
      <c r="D55" s="22"/>
      <c r="E55" s="22"/>
      <c r="F55" s="22"/>
      <c r="G55" s="22"/>
      <c r="H55" s="23"/>
      <c r="I55" s="10"/>
      <c r="J55" s="1"/>
    </row>
    <row r="56" spans="1:10">
      <c r="A56" s="5" t="s">
        <v>7</v>
      </c>
      <c r="B56" s="43" t="s">
        <v>81</v>
      </c>
      <c r="C56" s="44"/>
      <c r="D56" s="22"/>
      <c r="E56" s="22"/>
      <c r="F56" s="22"/>
      <c r="G56" s="22"/>
      <c r="H56" s="23"/>
      <c r="I56" s="10"/>
      <c r="J56" s="1"/>
    </row>
    <row r="57" spans="1:10">
      <c r="A57" s="5" t="s">
        <v>9</v>
      </c>
      <c r="B57" s="43" t="s">
        <v>71</v>
      </c>
      <c r="C57" s="44"/>
      <c r="D57" s="22"/>
      <c r="E57" s="22"/>
      <c r="F57" s="22"/>
      <c r="G57" s="22"/>
      <c r="H57" s="23"/>
      <c r="I57" s="10"/>
      <c r="J57" s="1"/>
    </row>
    <row r="58" spans="1:10">
      <c r="A58" s="5" t="s">
        <v>11</v>
      </c>
      <c r="B58" s="43" t="s">
        <v>72</v>
      </c>
      <c r="C58" s="44"/>
      <c r="D58" s="22"/>
      <c r="E58" s="22"/>
      <c r="F58" s="22"/>
      <c r="G58" s="22"/>
      <c r="H58" s="23"/>
      <c r="I58" s="10"/>
      <c r="J58" s="1"/>
    </row>
    <row r="59" spans="1:10">
      <c r="A59" s="5" t="s">
        <v>13</v>
      </c>
      <c r="B59" s="43" t="s">
        <v>144</v>
      </c>
      <c r="C59" s="44"/>
      <c r="D59" s="22"/>
      <c r="E59" s="22"/>
      <c r="F59" s="22"/>
      <c r="G59" s="22"/>
      <c r="H59" s="23"/>
      <c r="I59" s="10"/>
      <c r="J59" s="1"/>
    </row>
    <row r="60" spans="1:10">
      <c r="A60" s="5" t="s">
        <v>15</v>
      </c>
      <c r="B60" s="43" t="s">
        <v>73</v>
      </c>
      <c r="C60" s="44"/>
      <c r="D60" s="22"/>
      <c r="E60" s="22"/>
      <c r="F60" s="22"/>
      <c r="G60" s="22"/>
      <c r="H60" s="23"/>
      <c r="I60" s="10"/>
      <c r="J60" s="1"/>
    </row>
    <row r="61" spans="1:10">
      <c r="A61" s="5" t="s">
        <v>17</v>
      </c>
      <c r="B61" s="43" t="s">
        <v>74</v>
      </c>
      <c r="C61" s="44"/>
      <c r="D61" s="22"/>
      <c r="E61" s="22"/>
      <c r="F61" s="22"/>
      <c r="G61" s="22"/>
      <c r="H61" s="23"/>
      <c r="I61" s="10"/>
      <c r="J61" s="1"/>
    </row>
    <row r="62" spans="1:10">
      <c r="A62" s="5" t="s">
        <v>19</v>
      </c>
      <c r="B62" s="43" t="s">
        <v>75</v>
      </c>
      <c r="C62" s="44"/>
      <c r="D62" s="22"/>
      <c r="E62" s="22"/>
      <c r="F62" s="22"/>
      <c r="G62" s="22"/>
      <c r="H62" s="23"/>
      <c r="I62" s="10"/>
      <c r="J62" s="1"/>
    </row>
    <row r="63" spans="1:10">
      <c r="A63" s="5" t="s">
        <v>21</v>
      </c>
      <c r="B63" s="43" t="s">
        <v>76</v>
      </c>
      <c r="C63" s="44"/>
      <c r="D63" s="22"/>
      <c r="E63" s="22"/>
      <c r="F63" s="22"/>
      <c r="G63" s="22"/>
      <c r="H63" s="23"/>
      <c r="I63" s="10"/>
      <c r="J63" s="1"/>
    </row>
    <row r="64" spans="1:10">
      <c r="A64" s="5" t="s">
        <v>23</v>
      </c>
      <c r="B64" s="43" t="s">
        <v>82</v>
      </c>
      <c r="C64" s="44"/>
      <c r="D64" s="22"/>
      <c r="E64" s="22"/>
      <c r="F64" s="22"/>
      <c r="G64" s="22"/>
      <c r="H64" s="23"/>
      <c r="I64" s="10"/>
      <c r="J64" s="1"/>
    </row>
    <row r="65" spans="1:10">
      <c r="A65" s="5" t="s">
        <v>25</v>
      </c>
      <c r="B65" s="43" t="s">
        <v>77</v>
      </c>
      <c r="C65" s="44"/>
      <c r="D65" s="22"/>
      <c r="E65" s="22"/>
      <c r="F65" s="22"/>
      <c r="G65" s="22"/>
      <c r="H65" s="23"/>
      <c r="I65" s="10"/>
      <c r="J65" s="1"/>
    </row>
    <row r="66" spans="1:10">
      <c r="A66" s="5" t="s">
        <v>27</v>
      </c>
      <c r="B66" s="43" t="s">
        <v>78</v>
      </c>
      <c r="C66" s="44"/>
      <c r="D66" s="22"/>
      <c r="E66" s="22"/>
      <c r="F66" s="22"/>
      <c r="G66" s="22"/>
      <c r="H66" s="23"/>
      <c r="I66" s="10"/>
      <c r="J66" s="1"/>
    </row>
    <row r="67" spans="1:10">
      <c r="A67" s="5" t="s">
        <v>29</v>
      </c>
      <c r="B67" s="43" t="s">
        <v>79</v>
      </c>
      <c r="C67" s="44"/>
      <c r="D67" s="22"/>
      <c r="E67" s="22"/>
      <c r="F67" s="22"/>
      <c r="G67" s="22"/>
      <c r="H67" s="23"/>
      <c r="I67" s="10"/>
      <c r="J67" s="1"/>
    </row>
    <row r="68" spans="1:10">
      <c r="A68" s="17"/>
      <c r="B68" s="26"/>
      <c r="C68" s="21" t="s">
        <v>157</v>
      </c>
      <c r="D68" s="35">
        <f>SUM(D53:D67)</f>
        <v>0</v>
      </c>
      <c r="E68" s="35">
        <f t="shared" ref="E68:H68" si="2">SUM(E53:E67)</f>
        <v>0</v>
      </c>
      <c r="F68" s="35">
        <f t="shared" si="2"/>
        <v>0</v>
      </c>
      <c r="G68" s="35">
        <f t="shared" si="2"/>
        <v>0</v>
      </c>
      <c r="H68" s="35">
        <f t="shared" si="2"/>
        <v>0</v>
      </c>
      <c r="I68" s="8"/>
      <c r="J68" s="12"/>
    </row>
    <row r="69" spans="1:10" ht="60" customHeight="1">
      <c r="A69" s="17"/>
      <c r="B69" s="14"/>
      <c r="C69" s="14"/>
      <c r="D69" s="12"/>
      <c r="E69" s="12"/>
      <c r="F69" s="12"/>
      <c r="G69" s="12"/>
      <c r="H69" s="12"/>
      <c r="I69" s="8"/>
      <c r="J69" s="8"/>
    </row>
    <row r="70" spans="1:10" ht="30" customHeight="1">
      <c r="A70" s="52" t="s">
        <v>106</v>
      </c>
      <c r="B70" s="53"/>
      <c r="C70" s="54"/>
      <c r="D70" s="30">
        <v>0</v>
      </c>
      <c r="E70" s="30">
        <v>1</v>
      </c>
      <c r="F70" s="30">
        <v>2</v>
      </c>
      <c r="G70" s="30">
        <v>3</v>
      </c>
      <c r="H70" s="30">
        <v>4</v>
      </c>
      <c r="I70" s="8"/>
      <c r="J70" s="30">
        <v>9</v>
      </c>
    </row>
    <row r="71" spans="1:10">
      <c r="A71" s="18" t="s">
        <v>1</v>
      </c>
      <c r="B71" s="43" t="s">
        <v>83</v>
      </c>
      <c r="C71" s="44"/>
      <c r="D71" s="22"/>
      <c r="E71" s="22"/>
      <c r="F71" s="22"/>
      <c r="G71" s="22"/>
      <c r="H71" s="22"/>
      <c r="I71" s="8"/>
      <c r="J71" s="1"/>
    </row>
    <row r="72" spans="1:10">
      <c r="A72" s="5" t="s">
        <v>3</v>
      </c>
      <c r="B72" s="43" t="s">
        <v>84</v>
      </c>
      <c r="C72" s="44"/>
      <c r="D72" s="22"/>
      <c r="E72" s="22"/>
      <c r="F72" s="22"/>
      <c r="G72" s="22"/>
      <c r="H72" s="22"/>
      <c r="I72" s="8"/>
      <c r="J72" s="1"/>
    </row>
    <row r="73" spans="1:10">
      <c r="A73" s="5" t="s">
        <v>5</v>
      </c>
      <c r="B73" s="43" t="s">
        <v>85</v>
      </c>
      <c r="C73" s="44"/>
      <c r="D73" s="22"/>
      <c r="E73" s="22"/>
      <c r="F73" s="22"/>
      <c r="G73" s="22"/>
      <c r="H73" s="22"/>
      <c r="I73" s="8"/>
      <c r="J73" s="1"/>
    </row>
    <row r="74" spans="1:10">
      <c r="A74" s="5" t="s">
        <v>7</v>
      </c>
      <c r="B74" s="43" t="s">
        <v>86</v>
      </c>
      <c r="C74" s="44"/>
      <c r="D74" s="22"/>
      <c r="E74" s="22"/>
      <c r="F74" s="22"/>
      <c r="G74" s="22"/>
      <c r="H74" s="22"/>
      <c r="I74" s="8"/>
      <c r="J74" s="1"/>
    </row>
    <row r="75" spans="1:10">
      <c r="A75" s="5" t="s">
        <v>9</v>
      </c>
      <c r="B75" s="43" t="s">
        <v>87</v>
      </c>
      <c r="C75" s="44"/>
      <c r="D75" s="22"/>
      <c r="E75" s="22"/>
      <c r="F75" s="22"/>
      <c r="G75" s="22"/>
      <c r="H75" s="22"/>
      <c r="I75" s="8"/>
      <c r="J75" s="1"/>
    </row>
    <row r="76" spans="1:10">
      <c r="A76" s="5" t="s">
        <v>11</v>
      </c>
      <c r="B76" s="43" t="s">
        <v>88</v>
      </c>
      <c r="C76" s="44"/>
      <c r="D76" s="22"/>
      <c r="E76" s="22"/>
      <c r="F76" s="22"/>
      <c r="G76" s="22"/>
      <c r="H76" s="22"/>
      <c r="I76" s="8"/>
      <c r="J76" s="1"/>
    </row>
    <row r="77" spans="1:10">
      <c r="A77" s="5" t="s">
        <v>13</v>
      </c>
      <c r="B77" s="43" t="s">
        <v>89</v>
      </c>
      <c r="C77" s="44"/>
      <c r="D77" s="22"/>
      <c r="E77" s="22"/>
      <c r="F77" s="22"/>
      <c r="G77" s="22"/>
      <c r="H77" s="22"/>
      <c r="I77" s="8"/>
      <c r="J77" s="1"/>
    </row>
    <row r="78" spans="1:10">
      <c r="A78" s="5" t="s">
        <v>15</v>
      </c>
      <c r="B78" s="43" t="s">
        <v>90</v>
      </c>
      <c r="C78" s="44"/>
      <c r="D78" s="22"/>
      <c r="E78" s="22"/>
      <c r="F78" s="22"/>
      <c r="G78" s="22"/>
      <c r="H78" s="22"/>
      <c r="I78" s="8"/>
      <c r="J78" s="1"/>
    </row>
    <row r="79" spans="1:10">
      <c r="A79" s="5" t="s">
        <v>17</v>
      </c>
      <c r="B79" s="43" t="s">
        <v>107</v>
      </c>
      <c r="C79" s="44"/>
      <c r="D79" s="22"/>
      <c r="E79" s="22"/>
      <c r="F79" s="22"/>
      <c r="G79" s="22"/>
      <c r="H79" s="22"/>
      <c r="I79" s="8"/>
      <c r="J79" s="1"/>
    </row>
    <row r="80" spans="1:10">
      <c r="A80" s="5" t="s">
        <v>19</v>
      </c>
      <c r="B80" s="43" t="s">
        <v>91</v>
      </c>
      <c r="C80" s="44"/>
      <c r="D80" s="22"/>
      <c r="E80" s="22"/>
      <c r="F80" s="22"/>
      <c r="G80" s="22"/>
      <c r="H80" s="22"/>
      <c r="I80" s="8"/>
      <c r="J80" s="1"/>
    </row>
    <row r="81" spans="1:10">
      <c r="A81" s="5" t="s">
        <v>21</v>
      </c>
      <c r="B81" s="43" t="s">
        <v>108</v>
      </c>
      <c r="C81" s="44"/>
      <c r="D81" s="22"/>
      <c r="E81" s="22"/>
      <c r="F81" s="22"/>
      <c r="G81" s="22"/>
      <c r="H81" s="22"/>
      <c r="I81" s="8"/>
      <c r="J81" s="1"/>
    </row>
    <row r="82" spans="1:10">
      <c r="A82" s="5" t="s">
        <v>23</v>
      </c>
      <c r="B82" s="43" t="s">
        <v>92</v>
      </c>
      <c r="C82" s="44"/>
      <c r="D82" s="22"/>
      <c r="E82" s="22"/>
      <c r="F82" s="22"/>
      <c r="G82" s="22"/>
      <c r="H82" s="22"/>
      <c r="I82" s="8"/>
      <c r="J82" s="1"/>
    </row>
    <row r="83" spans="1:10">
      <c r="A83" s="5" t="s">
        <v>25</v>
      </c>
      <c r="B83" s="43" t="s">
        <v>93</v>
      </c>
      <c r="C83" s="44"/>
      <c r="D83" s="22"/>
      <c r="E83" s="22"/>
      <c r="F83" s="22"/>
      <c r="G83" s="22"/>
      <c r="H83" s="22"/>
      <c r="I83" s="8"/>
      <c r="J83" s="1"/>
    </row>
    <row r="84" spans="1:10">
      <c r="A84" s="5" t="s">
        <v>27</v>
      </c>
      <c r="B84" s="43" t="s">
        <v>109</v>
      </c>
      <c r="C84" s="44"/>
      <c r="D84" s="22"/>
      <c r="E84" s="22"/>
      <c r="F84" s="22"/>
      <c r="G84" s="22"/>
      <c r="H84" s="22"/>
      <c r="I84" s="8"/>
      <c r="J84" s="1"/>
    </row>
    <row r="85" spans="1:10">
      <c r="A85" s="5" t="s">
        <v>29</v>
      </c>
      <c r="B85" s="43" t="s">
        <v>94</v>
      </c>
      <c r="C85" s="44"/>
      <c r="D85" s="22"/>
      <c r="E85" s="22"/>
      <c r="F85" s="22"/>
      <c r="G85" s="22"/>
      <c r="H85" s="22"/>
      <c r="I85" s="8"/>
      <c r="J85" s="1"/>
    </row>
    <row r="86" spans="1:10">
      <c r="A86" s="5" t="s">
        <v>31</v>
      </c>
      <c r="B86" s="43" t="s">
        <v>95</v>
      </c>
      <c r="C86" s="44"/>
      <c r="D86" s="22"/>
      <c r="E86" s="22"/>
      <c r="F86" s="22"/>
      <c r="G86" s="22"/>
      <c r="H86" s="22"/>
      <c r="I86" s="8"/>
      <c r="J86" s="1"/>
    </row>
    <row r="87" spans="1:10">
      <c r="A87" s="5" t="s">
        <v>33</v>
      </c>
      <c r="B87" s="43" t="s">
        <v>96</v>
      </c>
      <c r="C87" s="44"/>
      <c r="D87" s="22"/>
      <c r="E87" s="22"/>
      <c r="F87" s="22"/>
      <c r="G87" s="22"/>
      <c r="H87" s="22"/>
      <c r="I87" s="8"/>
      <c r="J87" s="1"/>
    </row>
    <row r="88" spans="1:10">
      <c r="A88" s="5" t="s">
        <v>35</v>
      </c>
      <c r="B88" s="43" t="s">
        <v>97</v>
      </c>
      <c r="C88" s="44"/>
      <c r="D88" s="22"/>
      <c r="E88" s="22"/>
      <c r="F88" s="22"/>
      <c r="G88" s="22"/>
      <c r="H88" s="22"/>
      <c r="I88" s="8"/>
      <c r="J88" s="1"/>
    </row>
    <row r="89" spans="1:10">
      <c r="A89" s="5" t="s">
        <v>37</v>
      </c>
      <c r="B89" s="43" t="s">
        <v>98</v>
      </c>
      <c r="C89" s="44"/>
      <c r="D89" s="22"/>
      <c r="E89" s="22"/>
      <c r="F89" s="22"/>
      <c r="G89" s="22"/>
      <c r="H89" s="22"/>
      <c r="I89" s="8"/>
      <c r="J89" s="1"/>
    </row>
    <row r="90" spans="1:10">
      <c r="A90" s="5" t="s">
        <v>38</v>
      </c>
      <c r="B90" s="43" t="s">
        <v>99</v>
      </c>
      <c r="C90" s="44"/>
      <c r="D90" s="22"/>
      <c r="E90" s="22"/>
      <c r="F90" s="22"/>
      <c r="G90" s="22"/>
      <c r="H90" s="22"/>
      <c r="I90" s="8"/>
      <c r="J90" s="1"/>
    </row>
    <row r="91" spans="1:10">
      <c r="A91" s="5" t="s">
        <v>39</v>
      </c>
      <c r="B91" s="43" t="s">
        <v>100</v>
      </c>
      <c r="C91" s="44"/>
      <c r="D91" s="22"/>
      <c r="E91" s="22"/>
      <c r="F91" s="22"/>
      <c r="G91" s="22"/>
      <c r="H91" s="22"/>
      <c r="I91" s="8"/>
      <c r="J91" s="1"/>
    </row>
    <row r="92" spans="1:10">
      <c r="A92" s="5" t="s">
        <v>41</v>
      </c>
      <c r="B92" s="43" t="s">
        <v>101</v>
      </c>
      <c r="C92" s="44"/>
      <c r="D92" s="22"/>
      <c r="E92" s="22"/>
      <c r="F92" s="22"/>
      <c r="G92" s="22"/>
      <c r="H92" s="22"/>
      <c r="I92" s="8"/>
      <c r="J92" s="1"/>
    </row>
    <row r="93" spans="1:10">
      <c r="A93" s="5" t="s">
        <v>43</v>
      </c>
      <c r="B93" s="43" t="s">
        <v>102</v>
      </c>
      <c r="C93" s="44"/>
      <c r="D93" s="22"/>
      <c r="E93" s="22"/>
      <c r="F93" s="22"/>
      <c r="G93" s="22"/>
      <c r="H93" s="22"/>
      <c r="I93" s="8"/>
      <c r="J93" s="1"/>
    </row>
    <row r="94" spans="1:10">
      <c r="A94" s="5" t="s">
        <v>45</v>
      </c>
      <c r="B94" s="43" t="s">
        <v>110</v>
      </c>
      <c r="C94" s="44"/>
      <c r="D94" s="22"/>
      <c r="E94" s="22"/>
      <c r="F94" s="22"/>
      <c r="G94" s="22"/>
      <c r="H94" s="22"/>
      <c r="I94" s="8"/>
      <c r="J94" s="1"/>
    </row>
    <row r="95" spans="1:10">
      <c r="A95" s="5" t="s">
        <v>47</v>
      </c>
      <c r="B95" s="43" t="s">
        <v>103</v>
      </c>
      <c r="C95" s="44"/>
      <c r="D95" s="22"/>
      <c r="E95" s="22"/>
      <c r="F95" s="22"/>
      <c r="G95" s="22"/>
      <c r="H95" s="22"/>
      <c r="I95" s="8"/>
      <c r="J95" s="1"/>
    </row>
    <row r="96" spans="1:10">
      <c r="A96" s="5" t="s">
        <v>48</v>
      </c>
      <c r="B96" s="43" t="s">
        <v>104</v>
      </c>
      <c r="C96" s="44"/>
      <c r="D96" s="22"/>
      <c r="E96" s="22"/>
      <c r="F96" s="22"/>
      <c r="G96" s="22"/>
      <c r="H96" s="22"/>
      <c r="I96" s="8"/>
      <c r="J96" s="1"/>
    </row>
    <row r="97" spans="1:10">
      <c r="A97" s="5" t="s">
        <v>50</v>
      </c>
      <c r="B97" s="43" t="s">
        <v>105</v>
      </c>
      <c r="C97" s="44"/>
      <c r="D97" s="22"/>
      <c r="E97" s="22"/>
      <c r="F97" s="22"/>
      <c r="G97" s="22"/>
      <c r="H97" s="22"/>
      <c r="I97" s="8"/>
      <c r="J97" s="1"/>
    </row>
    <row r="98" spans="1:10">
      <c r="A98" s="17"/>
      <c r="B98" s="26"/>
      <c r="C98" s="21" t="s">
        <v>157</v>
      </c>
      <c r="D98" s="34">
        <f>SUM(D71:D97)</f>
        <v>0</v>
      </c>
      <c r="E98" s="34">
        <f t="shared" ref="E98:H98" si="3">SUM(E71:E97)</f>
        <v>0</v>
      </c>
      <c r="F98" s="34">
        <f t="shared" si="3"/>
        <v>0</v>
      </c>
      <c r="G98" s="34">
        <f t="shared" si="3"/>
        <v>0</v>
      </c>
      <c r="H98" s="34">
        <f t="shared" si="3"/>
        <v>0</v>
      </c>
      <c r="I98" s="8"/>
      <c r="J98" s="12"/>
    </row>
    <row r="99" spans="1:10" ht="135.75" customHeight="1">
      <c r="A99" s="6"/>
      <c r="B99" s="14"/>
      <c r="C99" s="14"/>
      <c r="D99" s="8"/>
      <c r="E99" s="8"/>
      <c r="F99" s="8"/>
      <c r="G99" s="8"/>
      <c r="H99" s="8"/>
      <c r="I99" s="8"/>
      <c r="J99" s="8"/>
    </row>
    <row r="100" spans="1:10" ht="30" customHeight="1">
      <c r="A100" s="52" t="s">
        <v>111</v>
      </c>
      <c r="B100" s="53"/>
      <c r="C100" s="54"/>
      <c r="D100" s="30">
        <v>0</v>
      </c>
      <c r="E100" s="30">
        <v>1</v>
      </c>
      <c r="F100" s="30">
        <v>2</v>
      </c>
      <c r="G100" s="30">
        <v>3</v>
      </c>
      <c r="H100" s="30">
        <v>4</v>
      </c>
      <c r="I100" s="8"/>
      <c r="J100" s="30">
        <v>9</v>
      </c>
    </row>
    <row r="101" spans="1:10">
      <c r="A101" s="5" t="s">
        <v>1</v>
      </c>
      <c r="B101" s="43" t="s">
        <v>112</v>
      </c>
      <c r="C101" s="44"/>
      <c r="D101" s="22"/>
      <c r="E101" s="22"/>
      <c r="F101" s="22"/>
      <c r="G101" s="22"/>
      <c r="H101" s="22"/>
      <c r="I101" s="8"/>
      <c r="J101" s="1"/>
    </row>
    <row r="102" spans="1:10">
      <c r="A102" s="5" t="s">
        <v>3</v>
      </c>
      <c r="B102" s="43" t="s">
        <v>131</v>
      </c>
      <c r="C102" s="44"/>
      <c r="D102" s="22"/>
      <c r="E102" s="22"/>
      <c r="F102" s="22"/>
      <c r="G102" s="22"/>
      <c r="H102" s="22"/>
      <c r="I102" s="8"/>
      <c r="J102" s="1"/>
    </row>
    <row r="103" spans="1:10">
      <c r="A103" s="5" t="s">
        <v>5</v>
      </c>
      <c r="B103" s="43" t="s">
        <v>113</v>
      </c>
      <c r="C103" s="44"/>
      <c r="D103" s="22"/>
      <c r="E103" s="22"/>
      <c r="F103" s="22"/>
      <c r="G103" s="22"/>
      <c r="H103" s="22"/>
      <c r="I103" s="8"/>
      <c r="J103" s="1"/>
    </row>
    <row r="104" spans="1:10">
      <c r="A104" s="5" t="s">
        <v>7</v>
      </c>
      <c r="B104" s="43" t="s">
        <v>114</v>
      </c>
      <c r="C104" s="44"/>
      <c r="D104" s="22"/>
      <c r="E104" s="22"/>
      <c r="F104" s="22"/>
      <c r="G104" s="22"/>
      <c r="H104" s="22"/>
      <c r="I104" s="8"/>
      <c r="J104" s="1"/>
    </row>
    <row r="105" spans="1:10">
      <c r="A105" s="5" t="s">
        <v>9</v>
      </c>
      <c r="B105" s="43" t="s">
        <v>115</v>
      </c>
      <c r="C105" s="44"/>
      <c r="D105" s="22"/>
      <c r="E105" s="22"/>
      <c r="F105" s="22"/>
      <c r="G105" s="22"/>
      <c r="H105" s="22"/>
      <c r="I105" s="8"/>
      <c r="J105" s="1"/>
    </row>
    <row r="106" spans="1:10">
      <c r="A106" s="5" t="s">
        <v>11</v>
      </c>
      <c r="B106" s="43" t="s">
        <v>116</v>
      </c>
      <c r="C106" s="44"/>
      <c r="D106" s="22"/>
      <c r="E106" s="22"/>
      <c r="F106" s="22"/>
      <c r="G106" s="22"/>
      <c r="H106" s="22"/>
      <c r="I106" s="8"/>
      <c r="J106" s="1"/>
    </row>
    <row r="107" spans="1:10">
      <c r="A107" s="5" t="s">
        <v>13</v>
      </c>
      <c r="B107" s="43" t="s">
        <v>117</v>
      </c>
      <c r="C107" s="44"/>
      <c r="D107" s="22"/>
      <c r="E107" s="22"/>
      <c r="F107" s="22"/>
      <c r="G107" s="22"/>
      <c r="H107" s="22"/>
      <c r="I107" s="8"/>
      <c r="J107" s="1"/>
    </row>
    <row r="108" spans="1:10">
      <c r="A108" s="5" t="s">
        <v>15</v>
      </c>
      <c r="B108" s="43" t="s">
        <v>118</v>
      </c>
      <c r="C108" s="44"/>
      <c r="D108" s="22"/>
      <c r="E108" s="22"/>
      <c r="F108" s="22"/>
      <c r="G108" s="22"/>
      <c r="H108" s="22"/>
      <c r="I108" s="8"/>
      <c r="J108" s="1"/>
    </row>
    <row r="109" spans="1:10">
      <c r="A109" s="5" t="s">
        <v>17</v>
      </c>
      <c r="B109" s="43" t="s">
        <v>119</v>
      </c>
      <c r="C109" s="44"/>
      <c r="D109" s="22"/>
      <c r="E109" s="22"/>
      <c r="F109" s="22"/>
      <c r="G109" s="22"/>
      <c r="H109" s="22"/>
      <c r="I109" s="8"/>
      <c r="J109" s="1"/>
    </row>
    <row r="110" spans="1:10">
      <c r="A110" s="5" t="s">
        <v>19</v>
      </c>
      <c r="B110" s="43" t="s">
        <v>120</v>
      </c>
      <c r="C110" s="44"/>
      <c r="D110" s="22"/>
      <c r="E110" s="22"/>
      <c r="F110" s="22"/>
      <c r="G110" s="22"/>
      <c r="H110" s="22"/>
      <c r="I110" s="8"/>
      <c r="J110" s="1"/>
    </row>
    <row r="111" spans="1:10">
      <c r="A111" s="5" t="s">
        <v>21</v>
      </c>
      <c r="B111" s="43" t="s">
        <v>121</v>
      </c>
      <c r="C111" s="44"/>
      <c r="D111" s="22"/>
      <c r="E111" s="22"/>
      <c r="F111" s="22"/>
      <c r="G111" s="22"/>
      <c r="H111" s="22"/>
      <c r="I111" s="8"/>
      <c r="J111" s="1"/>
    </row>
    <row r="112" spans="1:10">
      <c r="A112" s="5" t="s">
        <v>23</v>
      </c>
      <c r="B112" s="43" t="s">
        <v>122</v>
      </c>
      <c r="C112" s="44"/>
      <c r="D112" s="22"/>
      <c r="E112" s="22"/>
      <c r="F112" s="22"/>
      <c r="G112" s="22"/>
      <c r="H112" s="22"/>
      <c r="I112" s="8"/>
      <c r="J112" s="1"/>
    </row>
    <row r="113" spans="1:10">
      <c r="A113" s="5" t="s">
        <v>25</v>
      </c>
      <c r="B113" s="43" t="s">
        <v>123</v>
      </c>
      <c r="C113" s="44"/>
      <c r="D113" s="22"/>
      <c r="E113" s="22"/>
      <c r="F113" s="22"/>
      <c r="G113" s="22"/>
      <c r="H113" s="22"/>
      <c r="I113" s="8"/>
      <c r="J113" s="1"/>
    </row>
    <row r="114" spans="1:10">
      <c r="A114" s="5" t="s">
        <v>27</v>
      </c>
      <c r="B114" s="43" t="s">
        <v>124</v>
      </c>
      <c r="C114" s="44"/>
      <c r="D114" s="22"/>
      <c r="E114" s="22"/>
      <c r="F114" s="22"/>
      <c r="G114" s="22"/>
      <c r="H114" s="22"/>
      <c r="I114" s="8"/>
      <c r="J114" s="1"/>
    </row>
    <row r="115" spans="1:10">
      <c r="A115" s="5" t="s">
        <v>29</v>
      </c>
      <c r="B115" s="43" t="s">
        <v>125</v>
      </c>
      <c r="C115" s="44"/>
      <c r="D115" s="22"/>
      <c r="E115" s="22"/>
      <c r="F115" s="22"/>
      <c r="G115" s="22"/>
      <c r="H115" s="22"/>
      <c r="I115" s="8"/>
      <c r="J115" s="1"/>
    </row>
    <row r="116" spans="1:10">
      <c r="A116" s="5" t="s">
        <v>31</v>
      </c>
      <c r="B116" s="43" t="s">
        <v>126</v>
      </c>
      <c r="C116" s="44"/>
      <c r="D116" s="22"/>
      <c r="E116" s="22"/>
      <c r="F116" s="22"/>
      <c r="G116" s="22"/>
      <c r="H116" s="22"/>
      <c r="I116" s="8"/>
      <c r="J116" s="1"/>
    </row>
    <row r="117" spans="1:10">
      <c r="A117" s="5" t="s">
        <v>33</v>
      </c>
      <c r="B117" s="43" t="s">
        <v>127</v>
      </c>
      <c r="C117" s="44"/>
      <c r="D117" s="22"/>
      <c r="E117" s="22"/>
      <c r="F117" s="22"/>
      <c r="G117" s="22"/>
      <c r="H117" s="22"/>
      <c r="I117" s="8"/>
      <c r="J117" s="1"/>
    </row>
    <row r="118" spans="1:10">
      <c r="A118" s="5" t="s">
        <v>35</v>
      </c>
      <c r="B118" s="43" t="s">
        <v>128</v>
      </c>
      <c r="C118" s="44"/>
      <c r="D118" s="22"/>
      <c r="E118" s="22"/>
      <c r="F118" s="22"/>
      <c r="G118" s="22"/>
      <c r="H118" s="22"/>
      <c r="I118" s="8"/>
      <c r="J118" s="1"/>
    </row>
    <row r="119" spans="1:10">
      <c r="A119" s="5" t="s">
        <v>37</v>
      </c>
      <c r="B119" s="43" t="s">
        <v>129</v>
      </c>
      <c r="C119" s="44"/>
      <c r="D119" s="22"/>
      <c r="E119" s="22"/>
      <c r="F119" s="22"/>
      <c r="G119" s="22"/>
      <c r="H119" s="22"/>
      <c r="I119" s="8"/>
      <c r="J119" s="1"/>
    </row>
    <row r="120" spans="1:10">
      <c r="A120" s="5" t="s">
        <v>38</v>
      </c>
      <c r="B120" s="43" t="s">
        <v>130</v>
      </c>
      <c r="C120" s="44"/>
      <c r="D120" s="22"/>
      <c r="E120" s="22"/>
      <c r="F120" s="22"/>
      <c r="G120" s="22"/>
      <c r="H120" s="22"/>
      <c r="I120" s="8"/>
      <c r="J120" s="1"/>
    </row>
    <row r="121" spans="1:10">
      <c r="A121" s="17"/>
      <c r="B121" s="26"/>
      <c r="C121" s="21" t="s">
        <v>157</v>
      </c>
      <c r="D121" s="34">
        <f>SUM(D101:D120)</f>
        <v>0</v>
      </c>
      <c r="E121" s="34">
        <f t="shared" ref="E121:H121" si="4">SUM(E101:E120)</f>
        <v>0</v>
      </c>
      <c r="F121" s="34">
        <f t="shared" si="4"/>
        <v>0</v>
      </c>
      <c r="G121" s="34">
        <f t="shared" si="4"/>
        <v>0</v>
      </c>
      <c r="H121" s="34">
        <f t="shared" si="4"/>
        <v>0</v>
      </c>
      <c r="I121" s="8"/>
      <c r="J121" s="8"/>
    </row>
    <row r="122" spans="1:10" ht="6" customHeight="1">
      <c r="A122" s="6"/>
      <c r="B122" s="7"/>
      <c r="C122" s="7"/>
    </row>
    <row r="123" spans="1:10" ht="18.75">
      <c r="A123" s="45" t="s">
        <v>132</v>
      </c>
      <c r="B123" s="46"/>
      <c r="C123" s="50" t="s">
        <v>151</v>
      </c>
      <c r="D123" s="50"/>
      <c r="E123" s="50"/>
      <c r="F123" s="50"/>
      <c r="G123" s="50"/>
      <c r="H123" s="51"/>
      <c r="J123" s="30">
        <v>9</v>
      </c>
    </row>
    <row r="124" spans="1:10">
      <c r="A124" s="5" t="s">
        <v>1</v>
      </c>
      <c r="B124" s="19" t="s">
        <v>133</v>
      </c>
      <c r="C124" s="47"/>
      <c r="D124" s="48"/>
      <c r="E124" s="48"/>
      <c r="F124" s="48"/>
      <c r="G124" s="48"/>
      <c r="H124" s="49"/>
      <c r="J124" s="1"/>
    </row>
    <row r="125" spans="1:10">
      <c r="A125" s="5" t="s">
        <v>3</v>
      </c>
      <c r="B125" s="19" t="s">
        <v>134</v>
      </c>
      <c r="C125" s="47"/>
      <c r="D125" s="48"/>
      <c r="E125" s="48"/>
      <c r="F125" s="48"/>
      <c r="G125" s="48"/>
      <c r="H125" s="49"/>
      <c r="J125" s="1"/>
    </row>
    <row r="126" spans="1:10">
      <c r="A126" s="5" t="s">
        <v>5</v>
      </c>
      <c r="B126" s="19" t="s">
        <v>142</v>
      </c>
      <c r="C126" s="47"/>
      <c r="D126" s="48"/>
      <c r="E126" s="48"/>
      <c r="F126" s="48"/>
      <c r="G126" s="48"/>
      <c r="H126" s="49"/>
      <c r="J126" s="1"/>
    </row>
    <row r="127" spans="1:10">
      <c r="A127" s="5" t="s">
        <v>7</v>
      </c>
      <c r="B127" s="19" t="s">
        <v>152</v>
      </c>
      <c r="C127" s="47"/>
      <c r="D127" s="48"/>
      <c r="E127" s="48"/>
      <c r="F127" s="48"/>
      <c r="G127" s="48"/>
      <c r="H127" s="49"/>
      <c r="J127" s="1"/>
    </row>
    <row r="128" spans="1:10">
      <c r="A128" s="5" t="s">
        <v>9</v>
      </c>
      <c r="B128" s="19" t="s">
        <v>153</v>
      </c>
      <c r="C128" s="47"/>
      <c r="D128" s="48"/>
      <c r="E128" s="48"/>
      <c r="F128" s="48"/>
      <c r="G128" s="48"/>
      <c r="H128" s="49"/>
      <c r="J128" s="1"/>
    </row>
    <row r="129" spans="1:10">
      <c r="A129" s="5" t="s">
        <v>11</v>
      </c>
      <c r="B129" s="19" t="s">
        <v>135</v>
      </c>
      <c r="C129" s="47"/>
      <c r="D129" s="48"/>
      <c r="E129" s="48"/>
      <c r="F129" s="48"/>
      <c r="G129" s="48"/>
      <c r="H129" s="49"/>
      <c r="J129" s="1"/>
    </row>
    <row r="130" spans="1:10">
      <c r="A130" s="5" t="s">
        <v>13</v>
      </c>
      <c r="B130" s="19" t="s">
        <v>143</v>
      </c>
      <c r="C130" s="47"/>
      <c r="D130" s="48"/>
      <c r="E130" s="48"/>
      <c r="F130" s="48"/>
      <c r="G130" s="48"/>
      <c r="H130" s="49"/>
      <c r="J130" s="1"/>
    </row>
    <row r="131" spans="1:10">
      <c r="A131" s="5" t="s">
        <v>15</v>
      </c>
      <c r="B131" s="19" t="s">
        <v>136</v>
      </c>
      <c r="C131" s="47"/>
      <c r="D131" s="48"/>
      <c r="E131" s="48"/>
      <c r="F131" s="48"/>
      <c r="G131" s="48"/>
      <c r="H131" s="49"/>
      <c r="J131" s="1"/>
    </row>
    <row r="132" spans="1:10">
      <c r="A132" s="5" t="s">
        <v>17</v>
      </c>
      <c r="B132" s="19" t="s">
        <v>137</v>
      </c>
      <c r="C132" s="47"/>
      <c r="D132" s="48"/>
      <c r="E132" s="48"/>
      <c r="F132" s="48"/>
      <c r="G132" s="48"/>
      <c r="H132" s="49"/>
      <c r="J132" s="1"/>
    </row>
    <row r="133" spans="1:10">
      <c r="A133" s="5" t="s">
        <v>19</v>
      </c>
      <c r="B133" s="19" t="s">
        <v>138</v>
      </c>
      <c r="C133" s="47"/>
      <c r="D133" s="48"/>
      <c r="E133" s="48"/>
      <c r="F133" s="48"/>
      <c r="G133" s="48"/>
      <c r="H133" s="49"/>
      <c r="J133" s="1"/>
    </row>
    <row r="134" spans="1:10">
      <c r="A134" s="5" t="s">
        <v>21</v>
      </c>
      <c r="B134" s="19" t="s">
        <v>139</v>
      </c>
      <c r="C134" s="47"/>
      <c r="D134" s="48"/>
      <c r="E134" s="48"/>
      <c r="F134" s="48"/>
      <c r="G134" s="48"/>
      <c r="H134" s="49"/>
      <c r="J134" s="1"/>
    </row>
    <row r="135" spans="1:10">
      <c r="A135" s="5" t="s">
        <v>23</v>
      </c>
      <c r="B135" s="19" t="s">
        <v>140</v>
      </c>
      <c r="C135" s="47"/>
      <c r="D135" s="48"/>
      <c r="E135" s="48"/>
      <c r="F135" s="48"/>
      <c r="G135" s="48"/>
      <c r="H135" s="49"/>
      <c r="J135" s="1"/>
    </row>
    <row r="136" spans="1:10">
      <c r="A136" s="5" t="s">
        <v>25</v>
      </c>
      <c r="B136" s="19" t="s">
        <v>141</v>
      </c>
      <c r="C136" s="47"/>
      <c r="D136" s="48"/>
      <c r="E136" s="48"/>
      <c r="F136" s="48"/>
      <c r="G136" s="48"/>
      <c r="H136" s="49"/>
      <c r="J136" s="1"/>
    </row>
  </sheetData>
  <mergeCells count="133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9:C9"/>
    <mergeCell ref="B10:C10"/>
    <mergeCell ref="B11:C11"/>
    <mergeCell ref="B12:C12"/>
    <mergeCell ref="B13:C13"/>
    <mergeCell ref="B14:C14"/>
    <mergeCell ref="B15:C15"/>
    <mergeCell ref="B16:C16"/>
    <mergeCell ref="B22:C22"/>
    <mergeCell ref="J1:J5"/>
    <mergeCell ref="D1:D5"/>
    <mergeCell ref="E1:E5"/>
    <mergeCell ref="F1:F5"/>
    <mergeCell ref="G1:G5"/>
    <mergeCell ref="H1:H5"/>
    <mergeCell ref="A7:C7"/>
    <mergeCell ref="B8:C8"/>
    <mergeCell ref="C3:C5"/>
    <mergeCell ref="C1:C2"/>
    <mergeCell ref="A1:B2"/>
    <mergeCell ref="A3:B3"/>
    <mergeCell ref="A4:B4"/>
    <mergeCell ref="A5:B5"/>
    <mergeCell ref="C132:H132"/>
    <mergeCell ref="C133:H133"/>
    <mergeCell ref="C134:H134"/>
    <mergeCell ref="C135:H135"/>
    <mergeCell ref="C136:H136"/>
    <mergeCell ref="C127:H127"/>
    <mergeCell ref="C128:H128"/>
    <mergeCell ref="C129:H129"/>
    <mergeCell ref="C130:H130"/>
    <mergeCell ref="C131:H131"/>
    <mergeCell ref="B33:C33"/>
    <mergeCell ref="B34:C34"/>
    <mergeCell ref="A37:C37"/>
    <mergeCell ref="B38:C38"/>
    <mergeCell ref="B27:C27"/>
    <mergeCell ref="B28:C28"/>
    <mergeCell ref="B29:C29"/>
    <mergeCell ref="B30:C30"/>
    <mergeCell ref="B31:C31"/>
    <mergeCell ref="B32:C32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49:C49"/>
    <mergeCell ref="A52:C52"/>
    <mergeCell ref="B53:C53"/>
    <mergeCell ref="B54:C54"/>
    <mergeCell ref="B55:C55"/>
    <mergeCell ref="B66:C66"/>
    <mergeCell ref="B67:C67"/>
    <mergeCell ref="A70:C70"/>
    <mergeCell ref="B71:C71"/>
    <mergeCell ref="B72:C72"/>
    <mergeCell ref="B61:C61"/>
    <mergeCell ref="B62:C62"/>
    <mergeCell ref="B63:C63"/>
    <mergeCell ref="B64:C64"/>
    <mergeCell ref="B65:C65"/>
    <mergeCell ref="B78:C78"/>
    <mergeCell ref="B79:C79"/>
    <mergeCell ref="B80:C80"/>
    <mergeCell ref="B81:C81"/>
    <mergeCell ref="B82:C82"/>
    <mergeCell ref="B73:C73"/>
    <mergeCell ref="B74:C74"/>
    <mergeCell ref="B75:C75"/>
    <mergeCell ref="B76:C76"/>
    <mergeCell ref="B77:C77"/>
    <mergeCell ref="B88:C88"/>
    <mergeCell ref="B89:C89"/>
    <mergeCell ref="B90:C90"/>
    <mergeCell ref="B91:C91"/>
    <mergeCell ref="B92:C92"/>
    <mergeCell ref="B83:C83"/>
    <mergeCell ref="B84:C84"/>
    <mergeCell ref="B85:C85"/>
    <mergeCell ref="B86:C86"/>
    <mergeCell ref="B87:C87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A100:C100"/>
    <mergeCell ref="B120:C120"/>
    <mergeCell ref="A123:B123"/>
    <mergeCell ref="C124:H124"/>
    <mergeCell ref="C125:H125"/>
    <mergeCell ref="C126:H126"/>
    <mergeCell ref="C123:H123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O4" sqref="O4"/>
    </sheetView>
  </sheetViews>
  <sheetFormatPr defaultRowHeight="15"/>
  <cols>
    <col min="1" max="1" width="39.7109375" bestFit="1" customWidth="1"/>
    <col min="2" max="5" width="4.7109375" customWidth="1"/>
    <col min="6" max="6" width="1.7109375" customWidth="1"/>
    <col min="8" max="8" width="9" bestFit="1" customWidth="1"/>
    <col min="9" max="9" width="9.7109375" bestFit="1" customWidth="1"/>
  </cols>
  <sheetData>
    <row r="1" spans="1:13">
      <c r="A1" s="40" t="s">
        <v>158</v>
      </c>
      <c r="B1" s="41">
        <v>1</v>
      </c>
      <c r="C1" s="41">
        <v>2</v>
      </c>
      <c r="D1" s="41">
        <v>3</v>
      </c>
      <c r="E1" s="41">
        <v>4</v>
      </c>
      <c r="G1" s="41" t="s">
        <v>160</v>
      </c>
      <c r="H1" s="38" t="s">
        <v>159</v>
      </c>
      <c r="I1" s="41">
        <v>1</v>
      </c>
      <c r="J1" s="41">
        <v>2</v>
      </c>
      <c r="K1" s="41">
        <v>3</v>
      </c>
      <c r="L1" s="41">
        <v>4</v>
      </c>
    </row>
    <row r="2" spans="1:13" ht="6" customHeight="1">
      <c r="A2" s="33"/>
      <c r="B2" s="33"/>
      <c r="C2" s="33"/>
      <c r="I2" s="32"/>
      <c r="J2" s="32"/>
      <c r="K2" s="32"/>
      <c r="L2" s="32"/>
    </row>
    <row r="3" spans="1:13">
      <c r="A3" s="36" t="str">
        <f>'Griglia BES'!A7:C7</f>
        <v>Area della relazionalità</v>
      </c>
      <c r="B3" s="22">
        <f>'Griglia BES'!E35</f>
        <v>0</v>
      </c>
      <c r="C3" s="22">
        <f>'Griglia BES'!F35</f>
        <v>0</v>
      </c>
      <c r="D3" s="22">
        <f>'Griglia BES'!G35</f>
        <v>0</v>
      </c>
      <c r="E3" s="22">
        <f>'Griglia BES'!H35</f>
        <v>0</v>
      </c>
      <c r="G3" s="37">
        <f>SUM(B3:E3)</f>
        <v>0</v>
      </c>
      <c r="H3" s="22">
        <v>108</v>
      </c>
      <c r="I3" s="39">
        <f>B3*100/27</f>
        <v>0</v>
      </c>
      <c r="J3" s="39">
        <f>C3*100/54</f>
        <v>0</v>
      </c>
      <c r="K3" s="39">
        <f>D3*100/81</f>
        <v>0</v>
      </c>
      <c r="L3" s="39">
        <f>E3*100/108</f>
        <v>0</v>
      </c>
      <c r="M3" s="42">
        <f>100-(I3+J3+K3+L3)</f>
        <v>100</v>
      </c>
    </row>
    <row r="4" spans="1:13">
      <c r="A4" s="36" t="str">
        <f>'Griglia BES'!A37:C37</f>
        <v>Area emotivo-motivazionale</v>
      </c>
      <c r="B4" s="22">
        <f>'Griglia BES'!E50</f>
        <v>0</v>
      </c>
      <c r="C4" s="22">
        <f>'Griglia BES'!F50</f>
        <v>0</v>
      </c>
      <c r="D4" s="22">
        <f>'Griglia BES'!G50</f>
        <v>0</v>
      </c>
      <c r="E4" s="22">
        <f>'Griglia BES'!H50</f>
        <v>0</v>
      </c>
      <c r="G4" s="37">
        <f>SUM(B4:E4)</f>
        <v>0</v>
      </c>
      <c r="H4" s="22">
        <v>48</v>
      </c>
      <c r="I4" s="39">
        <f>B4*100/12</f>
        <v>0</v>
      </c>
      <c r="J4" s="39">
        <f>C4*100/24</f>
        <v>0</v>
      </c>
      <c r="K4" s="39">
        <f>D4*100/36</f>
        <v>0</v>
      </c>
      <c r="L4" s="39">
        <f>E4*100/48</f>
        <v>0</v>
      </c>
      <c r="M4" s="42">
        <f t="shared" ref="M4:M7" si="0">100-(I4+J4+K4+L4)</f>
        <v>100</v>
      </c>
    </row>
    <row r="5" spans="1:13">
      <c r="A5" s="36" t="str">
        <f>'Griglia BES'!A52:C52</f>
        <v>Area socio-economica-culturale-linguistica</v>
      </c>
      <c r="B5" s="22">
        <f>'Griglia BES'!E68</f>
        <v>0</v>
      </c>
      <c r="C5" s="22">
        <f>'Griglia BES'!F68</f>
        <v>0</v>
      </c>
      <c r="D5" s="22">
        <f>'Griglia BES'!G68</f>
        <v>0</v>
      </c>
      <c r="E5" s="22">
        <f>'Griglia BES'!H68</f>
        <v>0</v>
      </c>
      <c r="G5" s="37">
        <f>SUM(B5:E5)</f>
        <v>0</v>
      </c>
      <c r="H5" s="22">
        <v>60</v>
      </c>
      <c r="I5" s="39">
        <f>B5*100/15</f>
        <v>0</v>
      </c>
      <c r="J5" s="39">
        <f>C5*100/30</f>
        <v>0</v>
      </c>
      <c r="K5" s="39">
        <f>D5*100/45</f>
        <v>0</v>
      </c>
      <c r="L5" s="39">
        <f>E5*100/60</f>
        <v>0</v>
      </c>
      <c r="M5" s="42">
        <f t="shared" si="0"/>
        <v>100</v>
      </c>
    </row>
    <row r="6" spans="1:13">
      <c r="A6" s="36" t="str">
        <f>'Griglia BES'!A70:C70</f>
        <v>Area cognitiva - Area linguistica</v>
      </c>
      <c r="B6" s="22">
        <f>'Griglia BES'!E98</f>
        <v>0</v>
      </c>
      <c r="C6" s="22">
        <f>'Griglia BES'!F98</f>
        <v>0</v>
      </c>
      <c r="D6" s="22">
        <f>'Griglia BES'!G98</f>
        <v>0</v>
      </c>
      <c r="E6" s="22">
        <f>'Griglia BES'!H98</f>
        <v>0</v>
      </c>
      <c r="G6" s="37">
        <f>SUM(B6:E6)</f>
        <v>0</v>
      </c>
      <c r="H6" s="22">
        <v>108</v>
      </c>
      <c r="I6" s="39">
        <f>B6*100/27</f>
        <v>0</v>
      </c>
      <c r="J6" s="39">
        <f>C6*100/54</f>
        <v>0</v>
      </c>
      <c r="K6" s="39">
        <f>D6*100/81</f>
        <v>0</v>
      </c>
      <c r="L6" s="39">
        <f>E6*100/108</f>
        <v>0</v>
      </c>
      <c r="M6" s="42">
        <f t="shared" si="0"/>
        <v>100</v>
      </c>
    </row>
    <row r="7" spans="1:13">
      <c r="A7" s="36" t="str">
        <f>'Griglia BES'!A100:C100</f>
        <v>Area non verbale</v>
      </c>
      <c r="B7" s="22">
        <f>'Griglia BES'!E121</f>
        <v>0</v>
      </c>
      <c r="C7" s="22">
        <f>'Griglia BES'!F121</f>
        <v>0</v>
      </c>
      <c r="D7" s="22">
        <f>'Griglia BES'!G121</f>
        <v>0</v>
      </c>
      <c r="E7" s="22">
        <f>'Griglia BES'!H121</f>
        <v>0</v>
      </c>
      <c r="G7" s="37">
        <f>SUM(B7:E7)</f>
        <v>0</v>
      </c>
      <c r="H7" s="22">
        <v>80</v>
      </c>
      <c r="I7" s="39">
        <f>B7*100/20</f>
        <v>0</v>
      </c>
      <c r="J7" s="39">
        <f>C7*100/40</f>
        <v>0</v>
      </c>
      <c r="K7" s="39">
        <f>D7*100/60</f>
        <v>0</v>
      </c>
      <c r="L7" s="39">
        <f>E7*100/80</f>
        <v>0</v>
      </c>
      <c r="M7" s="42">
        <f t="shared" si="0"/>
        <v>100</v>
      </c>
    </row>
    <row r="8" spans="1:13">
      <c r="A8" s="33"/>
      <c r="B8" s="33"/>
      <c r="C8" s="33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BES</vt:lpstr>
      <vt:lpstr>Analisi BES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cp:lastPrinted>2016-10-06T22:40:19Z</cp:lastPrinted>
  <dcterms:created xsi:type="dcterms:W3CDTF">2015-11-20T15:59:02Z</dcterms:created>
  <dcterms:modified xsi:type="dcterms:W3CDTF">2016-10-06T22:45:26Z</dcterms:modified>
</cp:coreProperties>
</file>